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_\Downloads\"/>
    </mc:Choice>
  </mc:AlternateContent>
  <bookViews>
    <workbookView xWindow="0" yWindow="0" windowWidth="23040" windowHeight="9072"/>
  </bookViews>
  <sheets>
    <sheet name="Лист1" sheetId="1" r:id="rId1"/>
  </sheets>
  <definedNames>
    <definedName name="_xlnm.Print_Area" localSheetId="0">Лист1!$A$1:$L$184</definedName>
  </definedNames>
  <calcPr calcId="162913"/>
</workbook>
</file>

<file path=xl/calcChain.xml><?xml version="1.0" encoding="utf-8"?>
<calcChain xmlns="http://schemas.openxmlformats.org/spreadsheetml/2006/main">
  <c r="G154" i="1" l="1"/>
  <c r="H154" i="1"/>
  <c r="I154" i="1"/>
  <c r="J154" i="1"/>
  <c r="F154" i="1"/>
  <c r="G39" i="1"/>
  <c r="F21" i="1"/>
  <c r="J182" i="1" l="1"/>
  <c r="G182" i="1"/>
  <c r="H182" i="1"/>
  <c r="I182" i="1"/>
  <c r="F182" i="1"/>
  <c r="J172" i="1"/>
  <c r="G172" i="1"/>
  <c r="H172" i="1"/>
  <c r="I172" i="1"/>
  <c r="F172" i="1"/>
  <c r="L183" i="1"/>
  <c r="L184" i="1" s="1"/>
  <c r="J164" i="1"/>
  <c r="G164" i="1"/>
  <c r="H164" i="1"/>
  <c r="I164" i="1"/>
  <c r="F164" i="1"/>
  <c r="L146" i="1"/>
  <c r="L165" i="1" s="1"/>
  <c r="J145" i="1"/>
  <c r="G145" i="1"/>
  <c r="H145" i="1"/>
  <c r="I145" i="1"/>
  <c r="F145" i="1"/>
  <c r="J137" i="1"/>
  <c r="G137" i="1"/>
  <c r="H137" i="1"/>
  <c r="I137" i="1"/>
  <c r="F137" i="1"/>
  <c r="L129" i="1"/>
  <c r="J128" i="1"/>
  <c r="G128" i="1"/>
  <c r="H128" i="1"/>
  <c r="I128" i="1"/>
  <c r="F128" i="1"/>
  <c r="J118" i="1"/>
  <c r="G118" i="1"/>
  <c r="H118" i="1"/>
  <c r="I118" i="1"/>
  <c r="F118" i="1"/>
  <c r="L22" i="1"/>
  <c r="L40" i="1"/>
  <c r="L58" i="1"/>
  <c r="L76" i="1"/>
  <c r="L95" i="1"/>
  <c r="L111" i="1"/>
  <c r="J110" i="1"/>
  <c r="G110" i="1"/>
  <c r="H110" i="1"/>
  <c r="I110" i="1"/>
  <c r="F110" i="1"/>
  <c r="J101" i="1"/>
  <c r="G101" i="1"/>
  <c r="H101" i="1"/>
  <c r="I101" i="1"/>
  <c r="F101" i="1"/>
  <c r="J94" i="1"/>
  <c r="G94" i="1"/>
  <c r="H94" i="1"/>
  <c r="I94" i="1"/>
  <c r="F94" i="1"/>
  <c r="J84" i="1"/>
  <c r="G84" i="1"/>
  <c r="H84" i="1"/>
  <c r="I84" i="1"/>
  <c r="F84" i="1"/>
  <c r="G183" i="1" l="1"/>
  <c r="I129" i="1"/>
  <c r="F183" i="1"/>
  <c r="H183" i="1"/>
  <c r="J183" i="1"/>
  <c r="H165" i="1"/>
  <c r="I183" i="1"/>
  <c r="F146" i="1"/>
  <c r="J146" i="1"/>
  <c r="G146" i="1"/>
  <c r="F165" i="1"/>
  <c r="J165" i="1"/>
  <c r="G165" i="1"/>
  <c r="F129" i="1"/>
  <c r="I146" i="1"/>
  <c r="I165" i="1"/>
  <c r="G129" i="1"/>
  <c r="H129" i="1"/>
  <c r="H146" i="1"/>
  <c r="J129" i="1"/>
  <c r="I111" i="1"/>
  <c r="I95" i="1"/>
  <c r="G111" i="1"/>
  <c r="J111" i="1"/>
  <c r="F111" i="1"/>
  <c r="H111" i="1"/>
  <c r="F95" i="1"/>
  <c r="J95" i="1"/>
  <c r="G95" i="1"/>
  <c r="H95" i="1"/>
  <c r="J75" i="1" l="1"/>
  <c r="G75" i="1"/>
  <c r="H75" i="1"/>
  <c r="I75" i="1"/>
  <c r="F75" i="1"/>
  <c r="J65" i="1"/>
  <c r="G65" i="1"/>
  <c r="H65" i="1"/>
  <c r="I65" i="1"/>
  <c r="F65" i="1"/>
  <c r="F76" i="1" s="1"/>
  <c r="J57" i="1"/>
  <c r="G57" i="1"/>
  <c r="H57" i="1"/>
  <c r="I57" i="1"/>
  <c r="F57" i="1"/>
  <c r="J47" i="1"/>
  <c r="G47" i="1"/>
  <c r="H47" i="1"/>
  <c r="I47" i="1"/>
  <c r="F47" i="1"/>
  <c r="J39" i="1"/>
  <c r="H39" i="1"/>
  <c r="I39" i="1"/>
  <c r="F39" i="1"/>
  <c r="J30" i="1"/>
  <c r="G30" i="1"/>
  <c r="H30" i="1"/>
  <c r="I30" i="1"/>
  <c r="F30" i="1"/>
  <c r="F12" i="1"/>
  <c r="J21" i="1"/>
  <c r="G21" i="1"/>
  <c r="H21" i="1"/>
  <c r="I21" i="1"/>
  <c r="G12" i="1"/>
  <c r="H12" i="1"/>
  <c r="I12" i="1"/>
  <c r="J12" i="1"/>
  <c r="H76" i="1" l="1"/>
  <c r="J76" i="1"/>
  <c r="I58" i="1"/>
  <c r="G76" i="1"/>
  <c r="G58" i="1"/>
  <c r="F58" i="1"/>
  <c r="J58" i="1"/>
  <c r="I76" i="1"/>
  <c r="G22" i="1"/>
  <c r="H58" i="1"/>
  <c r="F22" i="1"/>
  <c r="F40" i="1"/>
  <c r="I40" i="1"/>
  <c r="H40" i="1"/>
  <c r="I22" i="1"/>
  <c r="G40" i="1"/>
  <c r="J40" i="1"/>
  <c r="H22" i="1"/>
  <c r="J22" i="1"/>
  <c r="B183" i="1"/>
  <c r="A183" i="1"/>
  <c r="B173" i="1"/>
  <c r="A173" i="1"/>
  <c r="B165" i="1"/>
  <c r="A165" i="1"/>
  <c r="B155" i="1"/>
  <c r="A155" i="1"/>
  <c r="B146" i="1"/>
  <c r="A146" i="1"/>
  <c r="B138" i="1"/>
  <c r="A138" i="1"/>
  <c r="B129" i="1"/>
  <c r="A129" i="1"/>
  <c r="B119" i="1"/>
  <c r="A119" i="1"/>
  <c r="B111" i="1"/>
  <c r="A111" i="1"/>
  <c r="B102" i="1"/>
  <c r="A102" i="1"/>
  <c r="B95" i="1"/>
  <c r="A95" i="1"/>
  <c r="B85" i="1"/>
  <c r="A85" i="1"/>
  <c r="B76" i="1"/>
  <c r="A76" i="1"/>
  <c r="B66" i="1"/>
  <c r="A66" i="1"/>
  <c r="B58" i="1"/>
  <c r="A58" i="1"/>
  <c r="B48" i="1"/>
  <c r="A48" i="1"/>
  <c r="B40" i="1"/>
  <c r="A40" i="1"/>
  <c r="B31" i="1"/>
  <c r="A31" i="1"/>
  <c r="B22" i="1"/>
  <c r="A22" i="1"/>
  <c r="B13" i="1"/>
  <c r="A13" i="1"/>
  <c r="H184" i="1" l="1"/>
  <c r="G184" i="1"/>
  <c r="J184" i="1"/>
  <c r="I184" i="1"/>
  <c r="F184" i="1"/>
</calcChain>
</file>

<file path=xl/sharedStrings.xml><?xml version="1.0" encoding="utf-8"?>
<sst xmlns="http://schemas.openxmlformats.org/spreadsheetml/2006/main" count="458" uniqueCount="196">
  <si>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</si>
  <si>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</si>
  <si>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</si>
  <si>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</si>
  <si>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</si>
  <si>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</si>
  <si>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</si>
  <si>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</si>
  <si>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</si>
  <si>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</si>
  <si>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</si>
  <si>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</si>
  <si>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</si>
  <si>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</si>
  <si>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</si>
  <si>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</si>
  <si>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</si>
  <si>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</si>
  <si>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</si>
  <si>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</si>
  <si>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</si>
  <si>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</si>
  <si>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</si>
  <si>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</si>
  <si>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</si>
  <si>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</si>
  <si>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</si>
  <si>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</si>
  <si>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</si>
  <si>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</si>
  <si>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</si>
  <si>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</si>
  <si>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</si>
  <si>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</si>
  <si>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</si>
  <si>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</si>
  <si>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</si>
  <si>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</t>
  </si>
  <si>
    <t>Семикопенко Д.С.</t>
  </si>
  <si>
    <t>Макароны отварные с сыром</t>
  </si>
  <si>
    <t xml:space="preserve">Чай с сахаром </t>
  </si>
  <si>
    <t>ТТК 1.1</t>
  </si>
  <si>
    <t>ТТК 4.1</t>
  </si>
  <si>
    <t>овощи</t>
  </si>
  <si>
    <t>булочное</t>
  </si>
  <si>
    <t>ТТК 8.2</t>
  </si>
  <si>
    <t>Суп картофельный с крупой гречневой, цыпленком</t>
  </si>
  <si>
    <t>Плов</t>
  </si>
  <si>
    <t>Напиток витаминный из яблок и шиповника</t>
  </si>
  <si>
    <t>Хлеб пшеничный</t>
  </si>
  <si>
    <t>Хлеб ржано-пшеничный</t>
  </si>
  <si>
    <t>ТТК 4.7</t>
  </si>
  <si>
    <t>ТТК 5.2</t>
  </si>
  <si>
    <t>ТТК 6.2</t>
  </si>
  <si>
    <t>ТТК 8.17</t>
  </si>
  <si>
    <t>ТТК 3.1</t>
  </si>
  <si>
    <t>ТТК 3.2</t>
  </si>
  <si>
    <t>Суфле куриное, запеченное со сметаной</t>
  </si>
  <si>
    <t>Огурец свежий</t>
  </si>
  <si>
    <t>Чай витаминный с плодами шиповника</t>
  </si>
  <si>
    <t>Фрукт</t>
  </si>
  <si>
    <t>ТТК 6.9</t>
  </si>
  <si>
    <t>ТТК 4.4</t>
  </si>
  <si>
    <t>ТТК 8.18</t>
  </si>
  <si>
    <t>Каша рассыпчатая из гречневой крупы с маслом сливочным</t>
  </si>
  <si>
    <t>Пюре картофельное</t>
  </si>
  <si>
    <t>ТТК 6.6</t>
  </si>
  <si>
    <t>ТТК 8.11</t>
  </si>
  <si>
    <t>Сыр порциями</t>
  </si>
  <si>
    <t>Батон пектиновый</t>
  </si>
  <si>
    <t>Какао с молоком</t>
  </si>
  <si>
    <t>порц. блюдо</t>
  </si>
  <si>
    <t>ТТК 3.10</t>
  </si>
  <si>
    <t>ТТК 3.3</t>
  </si>
  <si>
    <t>ТТК 8.12</t>
  </si>
  <si>
    <t>ТТК 1.5</t>
  </si>
  <si>
    <t>Свекольник со сметаной</t>
  </si>
  <si>
    <t>Фрикадельки мясные с соусом</t>
  </si>
  <si>
    <t>Компот из фруктов и ягод с/м</t>
  </si>
  <si>
    <t>ТТК 4.3</t>
  </si>
  <si>
    <t>ТТК 5.8</t>
  </si>
  <si>
    <t>ТТК 6.13</t>
  </si>
  <si>
    <t>ТТК 7.2</t>
  </si>
  <si>
    <t>Масло сливочное порциями</t>
  </si>
  <si>
    <t>Чай с сахаром</t>
  </si>
  <si>
    <t>ТТК 3.12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</si>
  <si>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</si>
  <si>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</si>
  <si>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</si>
  <si>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</si>
  <si>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</si>
  <si>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</si>
  <si>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Компот из смеси сухофруктов</t>
  </si>
  <si>
    <t xml:space="preserve">ТТК 3.5 </t>
  </si>
  <si>
    <t>ТТК 4.23</t>
  </si>
  <si>
    <t>ТТК 4.14</t>
  </si>
  <si>
    <t>Помидор соленый</t>
  </si>
  <si>
    <t>ТТК 4.15</t>
  </si>
  <si>
    <t>ТТК 4.11</t>
  </si>
  <si>
    <t>Салат из соленых огурцов с луком</t>
  </si>
  <si>
    <t>ТТК 4.9</t>
  </si>
  <si>
    <t>Салат из фасоли, кукурузы и сухариков</t>
  </si>
  <si>
    <t>Помидор свежий</t>
  </si>
  <si>
    <t>Кондитерское изделие (печенье)</t>
  </si>
  <si>
    <t>Салат из белокачанной кпусты с морковью</t>
  </si>
  <si>
    <t>фрукт</t>
  </si>
  <si>
    <t>Кукуруза консервированая</t>
  </si>
  <si>
    <t>ТТК 7.12</t>
  </si>
  <si>
    <t>Цыплята(бедро н/к) запеченные</t>
  </si>
  <si>
    <t>Каша Дружба</t>
  </si>
  <si>
    <t>ТТК 8.1</t>
  </si>
  <si>
    <t>Салат из свежих помидоров и огурцов(с луком репчатым)</t>
  </si>
  <si>
    <t>творожное блюдо</t>
  </si>
  <si>
    <t>пор. блюдо</t>
  </si>
  <si>
    <t>ТТК 2.1</t>
  </si>
  <si>
    <t xml:space="preserve">Запеканка творожно-рисовая со сгущенным молоком </t>
  </si>
  <si>
    <t>Салат из моркови с зеленым горошком</t>
  </si>
  <si>
    <t>Щи из свежей капусты с картофелем со сметаной</t>
  </si>
  <si>
    <t>ТТК 6.8</t>
  </si>
  <si>
    <t>ТТК 8.3</t>
  </si>
  <si>
    <t>Омлет паровой с мясом</t>
  </si>
  <si>
    <t>Чай с сахаром и лимоном</t>
  </si>
  <si>
    <t>ТТК 4.19</t>
  </si>
  <si>
    <t>ТТК 5.11</t>
  </si>
  <si>
    <t>ТТК 6.55</t>
  </si>
  <si>
    <t>ТТК 7.1</t>
  </si>
  <si>
    <t>ТТК 8.4</t>
  </si>
  <si>
    <t>Салат из помидоров с сухариками</t>
  </si>
  <si>
    <t>Солянка "Школьная"</t>
  </si>
  <si>
    <t>Напиток Каркаде</t>
  </si>
  <si>
    <t>порц.блюдо</t>
  </si>
  <si>
    <t>ТТК 3.13</t>
  </si>
  <si>
    <t>Каша вязкая молочная из хлопьев овсяных "Геркулес" с маслом сливочным</t>
  </si>
  <si>
    <t>Яйцо вареное</t>
  </si>
  <si>
    <t>Кондитерское изделие (пряник)</t>
  </si>
  <si>
    <t>ТТК 4.18</t>
  </si>
  <si>
    <t>ТТК 5.1</t>
  </si>
  <si>
    <t>ТТК 6.22</t>
  </si>
  <si>
    <t>ТТК 8.14</t>
  </si>
  <si>
    <t>Салат из капусты белокочанной с кукурузой</t>
  </si>
  <si>
    <t>Суп картофельный с рисовой крупой, цыплеком</t>
  </si>
  <si>
    <t>Паста с мясным соусом</t>
  </si>
  <si>
    <t>Компот из свежих плодов (яблок)</t>
  </si>
  <si>
    <t>мучное бл.</t>
  </si>
  <si>
    <t>ТТК 6.17</t>
  </si>
  <si>
    <t>ТТК 3.6</t>
  </si>
  <si>
    <t>Пудинг мясной</t>
  </si>
  <si>
    <t>Оладьи из п/ф с повидлом</t>
  </si>
  <si>
    <t>ТТК 4.8</t>
  </si>
  <si>
    <t>ТТК  5.7</t>
  </si>
  <si>
    <t>ТТК 6.14</t>
  </si>
  <si>
    <t>Огурец соленый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</si>
  <si>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</si>
  <si>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</si>
  <si>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</si>
  <si>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хлеб белый</t>
  </si>
  <si>
    <t>ТТК 1.3</t>
  </si>
  <si>
    <t>ТТК 2.2</t>
  </si>
  <si>
    <t>Каша жидкая молочная из манной крупы с маслом сливочным</t>
  </si>
  <si>
    <t>Запеканка творожная со сгущенным молоком</t>
  </si>
  <si>
    <t>ТТК 5.9</t>
  </si>
  <si>
    <t>Суп лапша по домашнему</t>
  </si>
  <si>
    <t>ТТК 4.16</t>
  </si>
  <si>
    <t>Горошек консервированный</t>
  </si>
  <si>
    <t>ТТК 4.20</t>
  </si>
  <si>
    <t>ТТК 5.6</t>
  </si>
  <si>
    <t>ТТК 6.15</t>
  </si>
  <si>
    <t>Салат из белокочанной капусты (с морковью)</t>
  </si>
  <si>
    <t>Суп картофельный с горохом, цыпленком и сухариками</t>
  </si>
  <si>
    <t>Тефтели мясные с соусом</t>
  </si>
  <si>
    <t>ТТК 6.10</t>
  </si>
  <si>
    <t>Наггетсы куриные</t>
  </si>
  <si>
    <t>Икра овощная кабачковая</t>
  </si>
  <si>
    <t xml:space="preserve">Салат из свеклы </t>
  </si>
  <si>
    <t>Рассольник петербургской</t>
  </si>
  <si>
    <t>ТТК 5.10</t>
  </si>
  <si>
    <t>Картофель, тушенный с овощами</t>
  </si>
  <si>
    <t>ТТК 4.5</t>
  </si>
  <si>
    <t>Изделие кондитерское</t>
  </si>
  <si>
    <t>Молоко в индивидуальной упаковке</t>
  </si>
  <si>
    <t>ТТК 4,14</t>
  </si>
  <si>
    <t>Салат витаминный</t>
  </si>
  <si>
    <t>ТТК 4.40</t>
  </si>
  <si>
    <t>Тефтели Морская фантазия</t>
  </si>
  <si>
    <t>Котлеты рыбные Любительские</t>
  </si>
  <si>
    <t>Рагу из овощей</t>
  </si>
  <si>
    <t>ТТК 6.18</t>
  </si>
  <si>
    <t>ТТК 7.3</t>
  </si>
  <si>
    <t>Лапшевик с мясом</t>
  </si>
  <si>
    <t>ТТК 6.21</t>
  </si>
  <si>
    <t>Салат Витаминный</t>
  </si>
  <si>
    <t>Каша Боярская</t>
  </si>
  <si>
    <t xml:space="preserve">ТТК 3.3 </t>
  </si>
  <si>
    <t>ТТК  1.7</t>
  </si>
  <si>
    <t>08</t>
  </si>
  <si>
    <t>МБОУ "Начальная школа - детский сад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</si>
</sst>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2CC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2" fontId="10" fillId="4" borderId="1" xfId="1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 applyProtection="1">
      <alignment horizontal="left" vertical="center" wrapText="1"/>
      <protection locked="0"/>
    </xf>
    <xf numFmtId="0" fontId="10" fillId="3" borderId="1" xfId="1" applyFill="1" applyBorder="1" applyAlignment="1" applyProtection="1">
      <alignment horizontal="center" vertical="center"/>
      <protection locked="0"/>
    </xf>
    <xf numFmtId="2" fontId="10" fillId="3" borderId="1" xfId="1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10" fillId="9" borderId="1" xfId="1" applyFill="1" applyBorder="1" applyProtection="1">
      <protection locked="0"/>
    </xf>
    <xf numFmtId="0" fontId="2" fillId="5" borderId="3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8" borderId="1" xfId="0" applyFill="1" applyBorder="1" applyAlignment="1" applyProtection="1">
      <alignment vertical="center"/>
      <protection locked="0"/>
    </xf>
    <xf numFmtId="0" fontId="2" fillId="5" borderId="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6" borderId="1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10" borderId="1" xfId="0" applyFont="1" applyFill="1" applyBorder="1" applyAlignment="1" applyProtection="1">
      <alignment horizontal="left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10" fillId="10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/>
    </xf>
    <xf numFmtId="0" fontId="10" fillId="9" borderId="2" xfId="0" applyFont="1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0" borderId="1" xfId="1" applyBorder="1" applyAlignment="1">
      <alignment horizontal="left" vertical="center"/>
    </xf>
    <xf numFmtId="0" fontId="10" fillId="0" borderId="1" xfId="1" applyBorder="1"/>
    <xf numFmtId="0" fontId="10" fillId="0" borderId="1" xfId="1" applyBorder="1" applyAlignment="1">
      <alignment vertical="center"/>
    </xf>
    <xf numFmtId="1" fontId="10" fillId="10" borderId="1" xfId="0" applyNumberFormat="1" applyFon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2" fontId="10" fillId="10" borderId="1" xfId="1" applyNumberFormat="1" applyFill="1" applyBorder="1" applyAlignment="1" applyProtection="1">
      <alignment horizontal="center" vertical="center"/>
      <protection locked="0"/>
    </xf>
    <xf numFmtId="0" fontId="10" fillId="5" borderId="1" xfId="1" applyFill="1" applyBorder="1"/>
    <xf numFmtId="0" fontId="10" fillId="5" borderId="1" xfId="1" applyFill="1" applyBorder="1" applyAlignment="1">
      <alignment horizontal="left" vertical="center"/>
    </xf>
    <xf numFmtId="0" fontId="10" fillId="10" borderId="1" xfId="1" applyFill="1" applyBorder="1" applyAlignment="1" applyProtection="1">
      <alignment horizontal="left" vertical="center" wrapText="1"/>
      <protection locked="0"/>
    </xf>
    <xf numFmtId="1" fontId="10" fillId="10" borderId="1" xfId="1" applyNumberFormat="1" applyFill="1" applyBorder="1" applyAlignment="1" applyProtection="1">
      <alignment horizontal="center" vertical="center"/>
      <protection locked="0"/>
    </xf>
    <xf numFmtId="0" fontId="10" fillId="10" borderId="1" xfId="1" applyFill="1" applyBorder="1" applyAlignment="1" applyProtection="1">
      <alignment horizontal="center" vertical="center"/>
      <protection locked="0"/>
    </xf>
    <xf numFmtId="2" fontId="13" fillId="10" borderId="1" xfId="0" applyNumberFormat="1" applyFont="1" applyFill="1" applyBorder="1" applyAlignment="1" applyProtection="1">
      <alignment horizontal="center" vertical="center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/>
    <xf numFmtId="0" fontId="2" fillId="0" borderId="1" xfId="0" applyFont="1" applyFill="1" applyBorder="1" applyAlignment="1" applyProtection="1">
      <alignment horizontal="center" vertical="center"/>
    </xf>
    <xf numFmtId="0" fontId="10" fillId="4" borderId="1" xfId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5" borderId="1" xfId="1" applyFill="1" applyBorder="1" applyAlignment="1">
      <alignment vertical="center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0" fontId="10" fillId="7" borderId="1" xfId="1" applyFill="1" applyBorder="1" applyAlignment="1" applyProtection="1">
      <alignment vertical="center"/>
      <protection locked="0"/>
    </xf>
    <xf numFmtId="2" fontId="10" fillId="6" borderId="1" xfId="1" applyNumberFormat="1" applyFill="1" applyBorder="1" applyAlignment="1">
      <alignment horizontal="center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>
      <alignment vertical="center" wrapText="1"/>
    </xf>
    <xf numFmtId="0" fontId="0" fillId="5" borderId="1" xfId="0" applyFill="1" applyBorder="1" applyProtection="1">
      <protection locked="0"/>
    </xf>
    <xf numFmtId="2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0" fillId="9" borderId="1" xfId="1" applyFill="1" applyBorder="1" applyAlignment="1" applyProtection="1">
      <alignment vertical="center"/>
      <protection locked="0"/>
    </xf>
    <xf numFmtId="0" fontId="10" fillId="5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>
      <alignment horizontal="center" vertical="center" wrapText="1"/>
    </xf>
    <xf numFmtId="0" fontId="10" fillId="10" borderId="1" xfId="1" applyFill="1" applyBorder="1" applyAlignment="1">
      <alignment horizontal="center" vertical="center"/>
    </xf>
    <xf numFmtId="2" fontId="10" fillId="6" borderId="1" xfId="1" applyNumberForma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1" fillId="11" borderId="1" xfId="0" applyFont="1" applyFill="1" applyBorder="1" applyAlignment="1" applyProtection="1">
      <alignment horizontal="right" vertical="center"/>
      <protection locked="0"/>
    </xf>
    <xf numFmtId="0" fontId="12" fillId="11" borderId="1" xfId="0" applyFont="1" applyFill="1" applyBorder="1" applyAlignment="1">
      <alignment vertical="center" wrapText="1"/>
    </xf>
    <xf numFmtId="1" fontId="12" fillId="11" borderId="1" xfId="0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2" fontId="12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/>
    </xf>
    <xf numFmtId="0" fontId="1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/>
    </xf>
    <xf numFmtId="0" fontId="11" fillId="11" borderId="1" xfId="0" applyFont="1" applyFill="1" applyBorder="1" applyAlignment="1" applyProtection="1">
      <alignment horizontal="right" vertical="center"/>
      <protection locked="0"/>
    </xf>
    <xf numFmtId="0" fontId="13" fillId="12" borderId="1" xfId="0" applyFon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2" fontId="12" fillId="11" borderId="1" xfId="0" applyNumberFormat="1" applyFont="1" applyFill="1" applyBorder="1" applyAlignment="1">
      <alignment horizontal="center" vertical="center"/>
    </xf>
    <xf numFmtId="1" fontId="12" fillId="11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35" customWidth="1"/>
    <col min="2" max="2" width="5.33203125" style="35" customWidth="1"/>
    <col min="3" max="3" width="9.109375" style="40"/>
    <col min="4" max="4" width="13.33203125" style="23" customWidth="1"/>
    <col min="5" max="5" width="52.5546875" style="35" customWidth="1"/>
    <col min="6" max="6" width="11.33203125" style="35" customWidth="1"/>
    <col min="7" max="7" width="11.109375" style="35" customWidth="1"/>
    <col min="8" max="8" width="9" style="35" customWidth="1"/>
    <col min="9" max="9" width="9.6640625" style="35" customWidth="1"/>
    <col min="10" max="10" width="11" style="35" customWidth="1"/>
    <col min="11" max="11" width="10" style="71" customWidth="1"/>
    <col min="12" max="12" width="9.109375" style="35"/>
    <col min="13" max="16384" width="9.109375" style="1"/>
  </cols>
  <sheetData>
    <row r="1" spans="1:12" ht="27.6" customHeight="1" x14ac:dyDescent="0.3">
      <c r="A1" s="36" t="s">
        <v>7</v>
      </c>
      <c r="B1" s="25"/>
      <c r="C1" s="122" t="s">
        <v>195</v>
      </c>
      <c r="D1" s="123"/>
      <c r="E1" s="123"/>
      <c r="F1" s="24" t="s">
        <v>16</v>
      </c>
      <c r="G1" s="25" t="s">
        <v>17</v>
      </c>
      <c r="H1" s="119" t="s">
        <v>37</v>
      </c>
      <c r="I1" s="120"/>
      <c r="J1" s="121"/>
      <c r="K1" s="114"/>
      <c r="L1" s="25"/>
    </row>
    <row r="2" spans="1:12" ht="17.399999999999999" customHeight="1" x14ac:dyDescent="0.25">
      <c r="A2" s="2" t="s">
        <v>6</v>
      </c>
      <c r="B2" s="26"/>
      <c r="C2" s="26"/>
      <c r="D2" s="19"/>
      <c r="E2" s="26"/>
      <c r="F2" s="26"/>
      <c r="G2" s="26" t="s">
        <v>18</v>
      </c>
      <c r="H2" s="119" t="s">
        <v>38</v>
      </c>
      <c r="I2" s="120"/>
      <c r="J2" s="121"/>
      <c r="K2" s="115"/>
      <c r="L2" s="26"/>
    </row>
    <row r="3" spans="1:12" ht="17.25" customHeight="1" x14ac:dyDescent="0.25">
      <c r="A3" s="3" t="s">
        <v>8</v>
      </c>
      <c r="B3" s="25"/>
      <c r="C3" s="25"/>
      <c r="D3" s="16"/>
      <c r="E3" s="27" t="s">
        <v>9</v>
      </c>
      <c r="G3" s="29" t="s">
        <v>19</v>
      </c>
      <c r="H3" s="28">
        <v>31</v>
      </c>
      <c r="I3" s="116" t="s">
        <v>194</v>
      </c>
      <c r="J3" s="28">
        <v>2024</v>
      </c>
      <c r="K3" s="69"/>
      <c r="L3" s="25"/>
    </row>
    <row r="4" spans="1:12" x14ac:dyDescent="0.25">
      <c r="A4" s="25"/>
      <c r="B4" s="25"/>
      <c r="C4" s="25"/>
      <c r="D4" s="17"/>
      <c r="E4" s="25"/>
      <c r="F4" s="25"/>
      <c r="G4" s="25"/>
      <c r="H4" s="30" t="s">
        <v>34</v>
      </c>
      <c r="I4" s="30" t="s">
        <v>35</v>
      </c>
      <c r="J4" s="30" t="s">
        <v>36</v>
      </c>
      <c r="K4" s="34"/>
      <c r="L4" s="25"/>
    </row>
    <row r="5" spans="1:12" ht="30.6" x14ac:dyDescent="0.25">
      <c r="A5" s="4" t="s">
        <v>14</v>
      </c>
      <c r="B5" s="4" t="s">
        <v>15</v>
      </c>
      <c r="C5" s="5" t="s">
        <v>0</v>
      </c>
      <c r="D5" s="48" t="s">
        <v>13</v>
      </c>
      <c r="E5" s="5" t="s">
        <v>12</v>
      </c>
      <c r="F5" s="5" t="s">
        <v>32</v>
      </c>
      <c r="G5" s="5" t="s">
        <v>1</v>
      </c>
      <c r="H5" s="5" t="s">
        <v>2</v>
      </c>
      <c r="I5" s="5" t="s">
        <v>3</v>
      </c>
      <c r="J5" s="5" t="s">
        <v>10</v>
      </c>
      <c r="K5" s="5" t="s">
        <v>11</v>
      </c>
      <c r="L5" s="5" t="s">
        <v>33</v>
      </c>
    </row>
    <row r="6" spans="1:12" ht="14.4" x14ac:dyDescent="0.25">
      <c r="A6" s="34">
        <v>1</v>
      </c>
      <c r="B6" s="34">
        <v>1</v>
      </c>
      <c r="C6" s="38" t="s">
        <v>20</v>
      </c>
      <c r="D6" s="49" t="s">
        <v>21</v>
      </c>
      <c r="E6" s="52" t="s">
        <v>39</v>
      </c>
      <c r="F6" s="46">
        <v>200</v>
      </c>
      <c r="G6" s="43">
        <v>10.7</v>
      </c>
      <c r="H6" s="43">
        <v>9.3800000000000008</v>
      </c>
      <c r="I6" s="43">
        <v>38.200000000000003</v>
      </c>
      <c r="J6" s="43">
        <v>279.98</v>
      </c>
      <c r="K6" s="53" t="s">
        <v>41</v>
      </c>
      <c r="L6" s="65">
        <v>78.3</v>
      </c>
    </row>
    <row r="7" spans="1:12" ht="14.4" x14ac:dyDescent="0.25">
      <c r="A7" s="84"/>
      <c r="B7" s="84"/>
      <c r="C7" s="20"/>
      <c r="D7" s="50" t="s">
        <v>43</v>
      </c>
      <c r="E7" s="41" t="s">
        <v>102</v>
      </c>
      <c r="F7" s="42">
        <v>40</v>
      </c>
      <c r="G7" s="44">
        <v>0.44</v>
      </c>
      <c r="H7" s="44">
        <v>0.08</v>
      </c>
      <c r="I7" s="44">
        <v>1.4</v>
      </c>
      <c r="J7" s="43">
        <v>8.08</v>
      </c>
      <c r="K7" s="42" t="s">
        <v>42</v>
      </c>
      <c r="L7" s="31"/>
    </row>
    <row r="8" spans="1:12" ht="14.4" x14ac:dyDescent="0.25">
      <c r="A8" s="84"/>
      <c r="B8" s="84"/>
      <c r="C8" s="20"/>
      <c r="D8" s="50" t="s">
        <v>43</v>
      </c>
      <c r="E8" s="41" t="s">
        <v>172</v>
      </c>
      <c r="F8" s="42">
        <v>40</v>
      </c>
      <c r="G8" s="44">
        <v>0.48</v>
      </c>
      <c r="H8" s="44">
        <v>1.88</v>
      </c>
      <c r="I8" s="44">
        <v>31.16</v>
      </c>
      <c r="J8" s="43">
        <v>31.16</v>
      </c>
      <c r="K8" s="42" t="s">
        <v>95</v>
      </c>
      <c r="L8" s="31"/>
    </row>
    <row r="9" spans="1:12" ht="14.4" x14ac:dyDescent="0.25">
      <c r="A9" s="84"/>
      <c r="B9" s="84"/>
      <c r="C9" s="20"/>
      <c r="D9" s="51" t="s">
        <v>44</v>
      </c>
      <c r="E9" s="45" t="s">
        <v>103</v>
      </c>
      <c r="F9" s="46">
        <v>60</v>
      </c>
      <c r="G9" s="43">
        <v>5.22</v>
      </c>
      <c r="H9" s="43">
        <v>4.38</v>
      </c>
      <c r="I9" s="43">
        <v>29.4</v>
      </c>
      <c r="J9" s="43">
        <v>177.9</v>
      </c>
      <c r="K9" s="46"/>
      <c r="L9" s="31"/>
    </row>
    <row r="10" spans="1:12" ht="14.4" x14ac:dyDescent="0.25">
      <c r="A10" s="84"/>
      <c r="B10" s="84"/>
      <c r="C10" s="20"/>
      <c r="D10" s="47" t="s">
        <v>22</v>
      </c>
      <c r="E10" s="41" t="s">
        <v>40</v>
      </c>
      <c r="F10" s="42">
        <v>200</v>
      </c>
      <c r="G10" s="44">
        <v>0.18</v>
      </c>
      <c r="H10" s="44">
        <v>0.04</v>
      </c>
      <c r="I10" s="44">
        <v>10.06</v>
      </c>
      <c r="J10" s="43">
        <v>53.32</v>
      </c>
      <c r="K10" s="42" t="s">
        <v>45</v>
      </c>
      <c r="L10" s="31"/>
    </row>
    <row r="11" spans="1:12" ht="14.4" x14ac:dyDescent="0.25">
      <c r="A11" s="84"/>
      <c r="B11" s="84"/>
      <c r="C11" s="20"/>
      <c r="D11" s="20"/>
      <c r="E11" s="32"/>
      <c r="F11" s="33"/>
      <c r="G11" s="31"/>
      <c r="H11" s="31"/>
      <c r="I11" s="31"/>
      <c r="J11" s="31"/>
      <c r="K11" s="31"/>
      <c r="L11" s="31"/>
    </row>
    <row r="12" spans="1:12" ht="14.4" x14ac:dyDescent="0.25">
      <c r="A12" s="84"/>
      <c r="B12" s="84"/>
      <c r="C12" s="20"/>
      <c r="D12" s="99" t="s">
        <v>31</v>
      </c>
      <c r="E12" s="110"/>
      <c r="F12" s="102">
        <f>F6+F7+F9+F10</f>
        <v>500</v>
      </c>
      <c r="G12" s="103">
        <f>G6+G8+G9+G10</f>
        <v>16.579999999999998</v>
      </c>
      <c r="H12" s="103">
        <f>H6+H8+H9+H10</f>
        <v>15.68</v>
      </c>
      <c r="I12" s="103">
        <f>I6+I8+I9+I10</f>
        <v>108.82</v>
      </c>
      <c r="J12" s="103">
        <f>J6+J8+J9+J10</f>
        <v>542.36000000000013</v>
      </c>
      <c r="K12" s="111"/>
      <c r="L12" s="111"/>
    </row>
    <row r="13" spans="1:12" ht="14.4" x14ac:dyDescent="0.25">
      <c r="A13" s="84">
        <f>A6</f>
        <v>1</v>
      </c>
      <c r="B13" s="84">
        <f>B6</f>
        <v>1</v>
      </c>
      <c r="C13" s="20" t="s">
        <v>23</v>
      </c>
      <c r="D13" s="89" t="s">
        <v>24</v>
      </c>
      <c r="E13" s="10" t="s">
        <v>96</v>
      </c>
      <c r="F13" s="46">
        <v>60</v>
      </c>
      <c r="G13" s="43">
        <v>0.6</v>
      </c>
      <c r="H13" s="43">
        <v>0.06</v>
      </c>
      <c r="I13" s="43">
        <v>1.92</v>
      </c>
      <c r="J13" s="43">
        <v>10.62</v>
      </c>
      <c r="K13" s="46" t="s">
        <v>51</v>
      </c>
      <c r="L13" s="66">
        <v>98</v>
      </c>
    </row>
    <row r="14" spans="1:12" ht="14.4" x14ac:dyDescent="0.25">
      <c r="A14" s="84"/>
      <c r="B14" s="84"/>
      <c r="C14" s="20"/>
      <c r="D14" s="89" t="s">
        <v>24</v>
      </c>
      <c r="E14" s="10" t="s">
        <v>104</v>
      </c>
      <c r="F14" s="46">
        <v>60</v>
      </c>
      <c r="G14" s="43">
        <v>1.0900000000000001</v>
      </c>
      <c r="H14" s="43">
        <v>2.71</v>
      </c>
      <c r="I14" s="43">
        <v>6.01</v>
      </c>
      <c r="J14" s="43">
        <v>52.75</v>
      </c>
      <c r="K14" s="53" t="s">
        <v>51</v>
      </c>
      <c r="L14" s="9"/>
    </row>
    <row r="15" spans="1:12" ht="14.4" x14ac:dyDescent="0.25">
      <c r="A15" s="84"/>
      <c r="B15" s="84"/>
      <c r="C15" s="20"/>
      <c r="D15" s="47" t="s">
        <v>25</v>
      </c>
      <c r="E15" s="10" t="s">
        <v>46</v>
      </c>
      <c r="F15" s="57">
        <v>210</v>
      </c>
      <c r="G15" s="44">
        <v>6.6</v>
      </c>
      <c r="H15" s="44">
        <v>6.85</v>
      </c>
      <c r="I15" s="44">
        <v>14.32</v>
      </c>
      <c r="J15" s="43">
        <v>145.33000000000001</v>
      </c>
      <c r="K15" s="42" t="s">
        <v>52</v>
      </c>
      <c r="L15" s="31"/>
    </row>
    <row r="16" spans="1:12" ht="14.4" x14ac:dyDescent="0.25">
      <c r="A16" s="84"/>
      <c r="B16" s="84"/>
      <c r="C16" s="20"/>
      <c r="D16" s="89" t="s">
        <v>21</v>
      </c>
      <c r="E16" s="10" t="s">
        <v>47</v>
      </c>
      <c r="F16" s="58">
        <v>200</v>
      </c>
      <c r="G16" s="43">
        <v>14.16</v>
      </c>
      <c r="H16" s="43">
        <v>17.7</v>
      </c>
      <c r="I16" s="43">
        <v>36.5</v>
      </c>
      <c r="J16" s="43">
        <v>361.94</v>
      </c>
      <c r="K16" s="53" t="s">
        <v>53</v>
      </c>
      <c r="L16" s="31"/>
    </row>
    <row r="17" spans="1:16" ht="14.4" x14ac:dyDescent="0.25">
      <c r="A17" s="84"/>
      <c r="B17" s="84"/>
      <c r="C17" s="20"/>
      <c r="D17" s="47" t="s">
        <v>28</v>
      </c>
      <c r="E17" s="8" t="s">
        <v>48</v>
      </c>
      <c r="F17" s="42">
        <v>200</v>
      </c>
      <c r="G17" s="44">
        <v>0.2</v>
      </c>
      <c r="H17" s="44">
        <v>0.16</v>
      </c>
      <c r="I17" s="44">
        <v>15.86</v>
      </c>
      <c r="J17" s="43">
        <v>65.680000000000007</v>
      </c>
      <c r="K17" s="42" t="s">
        <v>54</v>
      </c>
      <c r="L17" s="31"/>
    </row>
    <row r="18" spans="1:16" ht="14.4" x14ac:dyDescent="0.25">
      <c r="A18" s="84"/>
      <c r="B18" s="84"/>
      <c r="C18" s="20"/>
      <c r="D18" s="47" t="s">
        <v>29</v>
      </c>
      <c r="E18" s="8" t="s">
        <v>49</v>
      </c>
      <c r="F18" s="42">
        <v>30</v>
      </c>
      <c r="G18" s="44">
        <v>2.2799999999999998</v>
      </c>
      <c r="H18" s="44">
        <v>0.24</v>
      </c>
      <c r="I18" s="44">
        <v>14.76</v>
      </c>
      <c r="J18" s="43">
        <v>70.319999999999993</v>
      </c>
      <c r="K18" s="42" t="s">
        <v>55</v>
      </c>
      <c r="L18" s="31"/>
    </row>
    <row r="19" spans="1:16" ht="14.4" x14ac:dyDescent="0.25">
      <c r="A19" s="84"/>
      <c r="B19" s="84"/>
      <c r="C19" s="20"/>
      <c r="D19" s="47" t="s">
        <v>30</v>
      </c>
      <c r="E19" s="8" t="s">
        <v>50</v>
      </c>
      <c r="F19" s="42">
        <v>30</v>
      </c>
      <c r="G19" s="59">
        <v>1.68</v>
      </c>
      <c r="H19" s="59">
        <v>0.33</v>
      </c>
      <c r="I19" s="59">
        <v>17.82</v>
      </c>
      <c r="J19" s="59">
        <v>80.97</v>
      </c>
      <c r="K19" s="42" t="s">
        <v>56</v>
      </c>
      <c r="L19" s="31"/>
    </row>
    <row r="20" spans="1:16" ht="14.4" x14ac:dyDescent="0.25">
      <c r="A20" s="84"/>
      <c r="B20" s="84"/>
      <c r="C20" s="20"/>
      <c r="D20" s="21"/>
      <c r="E20" s="32"/>
      <c r="F20" s="31"/>
      <c r="G20" s="31"/>
      <c r="H20" s="31"/>
      <c r="I20" s="31"/>
      <c r="J20" s="31"/>
      <c r="K20" s="31"/>
      <c r="L20" s="31"/>
    </row>
    <row r="21" spans="1:16" ht="14.4" x14ac:dyDescent="0.25">
      <c r="A21" s="105"/>
      <c r="B21" s="105"/>
      <c r="C21" s="98"/>
      <c r="D21" s="99" t="s">
        <v>31</v>
      </c>
      <c r="E21" s="110"/>
      <c r="F21" s="101">
        <f>F13+F15+F16+F17+F18+F19</f>
        <v>730</v>
      </c>
      <c r="G21" s="101">
        <f>G13+G15+G16+G17+G18+G19</f>
        <v>25.52</v>
      </c>
      <c r="H21" s="101">
        <f>H13+H15+H16+H17+H18+H19</f>
        <v>25.339999999999996</v>
      </c>
      <c r="I21" s="101">
        <f>I13+I15+I16+I17+I18+I19</f>
        <v>101.18</v>
      </c>
      <c r="J21" s="101">
        <f>J13+J15+J16+J17+J18+J19</f>
        <v>734.8599999999999</v>
      </c>
      <c r="K21" s="111"/>
      <c r="L21" s="111"/>
      <c r="N21" s="68"/>
      <c r="O21" s="68"/>
      <c r="P21" s="68"/>
    </row>
    <row r="22" spans="1:16" ht="14.4" x14ac:dyDescent="0.25">
      <c r="A22" s="105">
        <f>A6</f>
        <v>1</v>
      </c>
      <c r="B22" s="105">
        <f>B6</f>
        <v>1</v>
      </c>
      <c r="C22" s="117" t="s">
        <v>4</v>
      </c>
      <c r="D22" s="118"/>
      <c r="E22" s="110"/>
      <c r="F22" s="101">
        <f>F12+F21</f>
        <v>1230</v>
      </c>
      <c r="G22" s="101">
        <f>G12+G21</f>
        <v>42.099999999999994</v>
      </c>
      <c r="H22" s="101">
        <f>H12+H21</f>
        <v>41.019999999999996</v>
      </c>
      <c r="I22" s="101">
        <f>I12+I21</f>
        <v>210</v>
      </c>
      <c r="J22" s="101">
        <f>J12+J21</f>
        <v>1277.22</v>
      </c>
      <c r="K22" s="111"/>
      <c r="L22" s="103">
        <f>L13+L6</f>
        <v>176.3</v>
      </c>
    </row>
    <row r="23" spans="1:16" ht="14.4" x14ac:dyDescent="0.3">
      <c r="A23" s="84">
        <v>1</v>
      </c>
      <c r="B23" s="84">
        <v>2</v>
      </c>
      <c r="C23" s="20" t="s">
        <v>20</v>
      </c>
      <c r="D23" s="60" t="s">
        <v>26</v>
      </c>
      <c r="E23" s="12" t="s">
        <v>57</v>
      </c>
      <c r="F23" s="15">
        <v>100</v>
      </c>
      <c r="G23" s="11">
        <v>13.46</v>
      </c>
      <c r="H23" s="11">
        <v>15.09</v>
      </c>
      <c r="I23" s="11">
        <v>10.01</v>
      </c>
      <c r="J23" s="11">
        <v>229.7</v>
      </c>
      <c r="K23" s="15" t="s">
        <v>61</v>
      </c>
      <c r="L23" s="67">
        <v>78.3</v>
      </c>
    </row>
    <row r="24" spans="1:16" ht="24" customHeight="1" x14ac:dyDescent="0.25">
      <c r="A24" s="84"/>
      <c r="B24" s="84"/>
      <c r="C24" s="20"/>
      <c r="D24" s="61" t="s">
        <v>43</v>
      </c>
      <c r="E24" s="10" t="s">
        <v>58</v>
      </c>
      <c r="F24" s="6">
        <v>30</v>
      </c>
      <c r="G24" s="7">
        <v>0.21</v>
      </c>
      <c r="H24" s="7">
        <v>0.03</v>
      </c>
      <c r="I24" s="7">
        <v>0.56999999999999995</v>
      </c>
      <c r="J24" s="7">
        <v>3.39</v>
      </c>
      <c r="K24" s="70" t="s">
        <v>62</v>
      </c>
      <c r="L24" s="31"/>
    </row>
    <row r="25" spans="1:16" ht="14.4" x14ac:dyDescent="0.25">
      <c r="A25" s="34"/>
      <c r="B25" s="34"/>
      <c r="C25" s="37"/>
      <c r="D25" s="61" t="s">
        <v>43</v>
      </c>
      <c r="E25" s="10" t="s">
        <v>106</v>
      </c>
      <c r="F25" s="6">
        <v>30</v>
      </c>
      <c r="G25" s="7">
        <v>0.6</v>
      </c>
      <c r="H25" s="7">
        <v>0.24</v>
      </c>
      <c r="I25" s="7">
        <v>3.66</v>
      </c>
      <c r="J25" s="7">
        <v>19.2</v>
      </c>
      <c r="K25" s="70" t="s">
        <v>97</v>
      </c>
      <c r="L25" s="31"/>
    </row>
    <row r="26" spans="1:16" ht="14.4" x14ac:dyDescent="0.3">
      <c r="A26" s="34"/>
      <c r="B26" s="34"/>
      <c r="C26" s="37"/>
      <c r="D26" s="55" t="s">
        <v>29</v>
      </c>
      <c r="E26" s="12" t="s">
        <v>49</v>
      </c>
      <c r="F26" s="15">
        <v>20</v>
      </c>
      <c r="G26" s="11">
        <v>1.52</v>
      </c>
      <c r="H26" s="11">
        <v>0.16</v>
      </c>
      <c r="I26" s="11">
        <v>9.84</v>
      </c>
      <c r="J26" s="11">
        <v>46.88</v>
      </c>
      <c r="K26" s="15" t="s">
        <v>55</v>
      </c>
      <c r="L26" s="31"/>
    </row>
    <row r="27" spans="1:16" ht="14.4" x14ac:dyDescent="0.3">
      <c r="A27" s="84"/>
      <c r="B27" s="84"/>
      <c r="C27" s="20"/>
      <c r="D27" s="60" t="s">
        <v>22</v>
      </c>
      <c r="E27" s="12" t="s">
        <v>59</v>
      </c>
      <c r="F27" s="15">
        <v>200</v>
      </c>
      <c r="G27" s="11">
        <v>0.12</v>
      </c>
      <c r="H27" s="11">
        <v>0.4</v>
      </c>
      <c r="I27" s="11">
        <v>15.14</v>
      </c>
      <c r="J27" s="11">
        <v>61.4</v>
      </c>
      <c r="K27" s="15" t="s">
        <v>63</v>
      </c>
      <c r="L27" s="31"/>
    </row>
    <row r="28" spans="1:16" ht="14.4" x14ac:dyDescent="0.3">
      <c r="A28" s="84"/>
      <c r="B28" s="84"/>
      <c r="C28" s="20"/>
      <c r="D28" s="60" t="s">
        <v>105</v>
      </c>
      <c r="E28" s="12" t="s">
        <v>60</v>
      </c>
      <c r="F28" s="15">
        <v>200</v>
      </c>
      <c r="G28" s="11">
        <v>3.2</v>
      </c>
      <c r="H28" s="11">
        <v>1</v>
      </c>
      <c r="I28" s="11">
        <v>42</v>
      </c>
      <c r="J28" s="11">
        <v>189.8</v>
      </c>
      <c r="K28" s="15"/>
      <c r="L28" s="31"/>
    </row>
    <row r="29" spans="1:16" ht="14.4" x14ac:dyDescent="0.25">
      <c r="A29" s="84"/>
      <c r="B29" s="84"/>
      <c r="C29" s="20"/>
      <c r="D29" s="21"/>
      <c r="E29" s="32"/>
      <c r="F29" s="31"/>
      <c r="G29" s="31"/>
      <c r="H29" s="31"/>
      <c r="I29" s="31"/>
      <c r="J29" s="31"/>
      <c r="K29" s="31"/>
      <c r="L29" s="31"/>
    </row>
    <row r="30" spans="1:16" ht="14.4" x14ac:dyDescent="0.25">
      <c r="A30" s="84"/>
      <c r="B30" s="84"/>
      <c r="C30" s="20"/>
      <c r="D30" s="108" t="s">
        <v>31</v>
      </c>
      <c r="E30" s="110"/>
      <c r="F30" s="102">
        <f>F23+F25+F26+F27+F28</f>
        <v>550</v>
      </c>
      <c r="G30" s="102">
        <f>G23+G25+G26+G27+G28</f>
        <v>18.899999999999999</v>
      </c>
      <c r="H30" s="102">
        <f>H23+H25+H26+H27+H28</f>
        <v>16.89</v>
      </c>
      <c r="I30" s="102">
        <f>I23+I25+I26+I27+I28</f>
        <v>80.650000000000006</v>
      </c>
      <c r="J30" s="102">
        <f>J23+J25+J26+J27+J28</f>
        <v>546.98</v>
      </c>
      <c r="K30" s="111"/>
      <c r="L30" s="111"/>
    </row>
    <row r="31" spans="1:16" ht="14.4" x14ac:dyDescent="0.25">
      <c r="A31" s="84">
        <f>A23</f>
        <v>1</v>
      </c>
      <c r="B31" s="84">
        <f>B23</f>
        <v>2</v>
      </c>
      <c r="C31" s="20" t="s">
        <v>23</v>
      </c>
      <c r="D31" s="61" t="s">
        <v>24</v>
      </c>
      <c r="E31" s="62" t="s">
        <v>173</v>
      </c>
      <c r="F31" s="63">
        <v>60</v>
      </c>
      <c r="G31" s="59">
        <v>0.77</v>
      </c>
      <c r="H31" s="59">
        <v>3.22</v>
      </c>
      <c r="I31" s="59">
        <v>4.38</v>
      </c>
      <c r="J31" s="59">
        <v>49.59</v>
      </c>
      <c r="K31" s="64" t="s">
        <v>177</v>
      </c>
      <c r="L31" s="66">
        <v>98</v>
      </c>
    </row>
    <row r="32" spans="1:16" ht="14.4" x14ac:dyDescent="0.25">
      <c r="A32" s="84"/>
      <c r="B32" s="88"/>
      <c r="C32" s="20"/>
      <c r="D32" s="72" t="s">
        <v>25</v>
      </c>
      <c r="E32" s="62" t="s">
        <v>174</v>
      </c>
      <c r="F32" s="63">
        <v>200</v>
      </c>
      <c r="G32" s="59">
        <v>1.98</v>
      </c>
      <c r="H32" s="59">
        <v>3.84</v>
      </c>
      <c r="I32" s="59">
        <v>13.76</v>
      </c>
      <c r="J32" s="59">
        <v>97.52</v>
      </c>
      <c r="K32" s="64" t="s">
        <v>175</v>
      </c>
      <c r="L32" s="31"/>
    </row>
    <row r="33" spans="1:12" ht="14.4" x14ac:dyDescent="0.3">
      <c r="A33" s="84"/>
      <c r="B33" s="88"/>
      <c r="C33" s="20"/>
      <c r="D33" s="60" t="s">
        <v>26</v>
      </c>
      <c r="E33" s="62" t="s">
        <v>108</v>
      </c>
      <c r="F33" s="63">
        <v>100</v>
      </c>
      <c r="G33" s="59">
        <v>15.61</v>
      </c>
      <c r="H33" s="59">
        <v>14.8</v>
      </c>
      <c r="I33" s="59">
        <v>0.43</v>
      </c>
      <c r="J33" s="59">
        <v>197.36</v>
      </c>
      <c r="K33" s="64" t="s">
        <v>66</v>
      </c>
      <c r="L33" s="31"/>
    </row>
    <row r="34" spans="1:12" ht="14.4" x14ac:dyDescent="0.3">
      <c r="A34" s="84"/>
      <c r="B34" s="88"/>
      <c r="C34" s="20"/>
      <c r="D34" s="60" t="s">
        <v>27</v>
      </c>
      <c r="E34" s="62" t="s">
        <v>176</v>
      </c>
      <c r="F34" s="64">
        <v>150</v>
      </c>
      <c r="G34" s="59">
        <v>3.26</v>
      </c>
      <c r="H34" s="59">
        <v>4.6100000000000003</v>
      </c>
      <c r="I34" s="59">
        <v>24.44</v>
      </c>
      <c r="J34" s="59">
        <v>152.21</v>
      </c>
      <c r="K34" s="64" t="s">
        <v>107</v>
      </c>
      <c r="L34" s="31"/>
    </row>
    <row r="35" spans="1:12" ht="14.4" x14ac:dyDescent="0.3">
      <c r="A35" s="84"/>
      <c r="B35" s="88"/>
      <c r="C35" s="20"/>
      <c r="D35" s="60" t="s">
        <v>28</v>
      </c>
      <c r="E35" s="62" t="s">
        <v>92</v>
      </c>
      <c r="F35" s="64">
        <v>200</v>
      </c>
      <c r="G35" s="59">
        <v>0.38</v>
      </c>
      <c r="H35" s="59">
        <v>0</v>
      </c>
      <c r="I35" s="59">
        <v>25.72</v>
      </c>
      <c r="J35" s="59">
        <v>104</v>
      </c>
      <c r="K35" s="64" t="s">
        <v>67</v>
      </c>
      <c r="L35" s="31"/>
    </row>
    <row r="36" spans="1:12" ht="14.4" x14ac:dyDescent="0.3">
      <c r="A36" s="84"/>
      <c r="B36" s="88"/>
      <c r="C36" s="20"/>
      <c r="D36" s="60" t="s">
        <v>29</v>
      </c>
      <c r="E36" s="62" t="s">
        <v>49</v>
      </c>
      <c r="F36" s="64">
        <v>30</v>
      </c>
      <c r="G36" s="59">
        <v>2.2799999999999998</v>
      </c>
      <c r="H36" s="59">
        <v>0.24</v>
      </c>
      <c r="I36" s="59">
        <v>14.76</v>
      </c>
      <c r="J36" s="59">
        <v>70.319999999999993</v>
      </c>
      <c r="K36" s="64" t="s">
        <v>55</v>
      </c>
      <c r="L36" s="31"/>
    </row>
    <row r="37" spans="1:12" ht="14.4" x14ac:dyDescent="0.3">
      <c r="A37" s="84"/>
      <c r="B37" s="84"/>
      <c r="C37" s="20"/>
      <c r="D37" s="60" t="s">
        <v>30</v>
      </c>
      <c r="E37" s="41" t="s">
        <v>50</v>
      </c>
      <c r="F37" s="42">
        <v>40</v>
      </c>
      <c r="G37" s="59">
        <v>2.2400000000000002</v>
      </c>
      <c r="H37" s="59">
        <v>0.44</v>
      </c>
      <c r="I37" s="59">
        <v>23.76</v>
      </c>
      <c r="J37" s="59">
        <v>107.96</v>
      </c>
      <c r="K37" s="42" t="s">
        <v>56</v>
      </c>
      <c r="L37" s="31"/>
    </row>
    <row r="38" spans="1:12" ht="14.4" x14ac:dyDescent="0.25">
      <c r="A38" s="84"/>
      <c r="B38" s="84"/>
      <c r="C38" s="20"/>
      <c r="D38" s="21"/>
      <c r="E38" s="32"/>
      <c r="F38" s="31"/>
      <c r="G38" s="31"/>
      <c r="H38" s="31"/>
      <c r="I38" s="31"/>
      <c r="J38" s="31"/>
      <c r="K38" s="31"/>
      <c r="L38" s="31"/>
    </row>
    <row r="39" spans="1:12" ht="14.4" x14ac:dyDescent="0.25">
      <c r="A39" s="97"/>
      <c r="B39" s="97"/>
      <c r="C39" s="98"/>
      <c r="D39" s="108" t="s">
        <v>31</v>
      </c>
      <c r="E39" s="110"/>
      <c r="F39" s="101">
        <f>F31+F32+F33+F34+F35+F36+F37</f>
        <v>780</v>
      </c>
      <c r="G39" s="101">
        <f>G31+G32+G33+G34+G35+G36+G37</f>
        <v>26.519999999999996</v>
      </c>
      <c r="H39" s="101">
        <f>H31+H32+H33+H34+H35+H36+H37</f>
        <v>27.15</v>
      </c>
      <c r="I39" s="101">
        <f>I31+I32+I33+I34+I35+I36+I37</f>
        <v>107.25000000000001</v>
      </c>
      <c r="J39" s="101">
        <f>J31+J32+J33+J34+J35+J36+J37</f>
        <v>778.96</v>
      </c>
      <c r="K39" s="111"/>
      <c r="L39" s="103"/>
    </row>
    <row r="40" spans="1:12" ht="15.75" customHeight="1" x14ac:dyDescent="0.25">
      <c r="A40" s="105">
        <f>A23</f>
        <v>1</v>
      </c>
      <c r="B40" s="105">
        <f>B23</f>
        <v>2</v>
      </c>
      <c r="C40" s="117" t="s">
        <v>4</v>
      </c>
      <c r="D40" s="118"/>
      <c r="E40" s="110"/>
      <c r="F40" s="101">
        <f>F30+F39</f>
        <v>1330</v>
      </c>
      <c r="G40" s="101">
        <f>G30+G39</f>
        <v>45.419999999999995</v>
      </c>
      <c r="H40" s="101">
        <f>H30+H39</f>
        <v>44.04</v>
      </c>
      <c r="I40" s="101">
        <f>I30+I39</f>
        <v>187.90000000000003</v>
      </c>
      <c r="J40" s="101">
        <f>J30+J39</f>
        <v>1325.94</v>
      </c>
      <c r="K40" s="111"/>
      <c r="L40" s="103">
        <f>L31+L23</f>
        <v>176.3</v>
      </c>
    </row>
    <row r="41" spans="1:12" ht="14.4" x14ac:dyDescent="0.25">
      <c r="A41" s="84">
        <v>1</v>
      </c>
      <c r="B41" s="84">
        <v>3</v>
      </c>
      <c r="C41" s="20" t="s">
        <v>20</v>
      </c>
      <c r="D41" s="72" t="s">
        <v>21</v>
      </c>
      <c r="E41" s="73" t="s">
        <v>109</v>
      </c>
      <c r="F41" s="74">
        <v>205</v>
      </c>
      <c r="G41" s="75">
        <v>5.84</v>
      </c>
      <c r="H41" s="75">
        <v>3</v>
      </c>
      <c r="I41" s="75">
        <v>32.26</v>
      </c>
      <c r="J41" s="75">
        <v>179.92</v>
      </c>
      <c r="K41" s="74" t="s">
        <v>75</v>
      </c>
      <c r="L41" s="67">
        <v>78.3</v>
      </c>
    </row>
    <row r="42" spans="1:12" ht="14.4" x14ac:dyDescent="0.3">
      <c r="A42" s="84"/>
      <c r="B42" s="84"/>
      <c r="C42" s="20"/>
      <c r="D42" s="18" t="s">
        <v>71</v>
      </c>
      <c r="E42" s="45" t="s">
        <v>178</v>
      </c>
      <c r="F42" s="63">
        <v>40</v>
      </c>
      <c r="G42" s="59">
        <v>3.7</v>
      </c>
      <c r="H42" s="59">
        <v>5.07</v>
      </c>
      <c r="I42" s="59">
        <v>7.2</v>
      </c>
      <c r="J42" s="59">
        <v>89.28</v>
      </c>
      <c r="K42" s="64"/>
      <c r="L42" s="31"/>
    </row>
    <row r="43" spans="1:12" ht="14.4" x14ac:dyDescent="0.3">
      <c r="A43" s="84"/>
      <c r="B43" s="84"/>
      <c r="C43" s="20"/>
      <c r="D43" s="18" t="s">
        <v>71</v>
      </c>
      <c r="E43" s="62" t="s">
        <v>68</v>
      </c>
      <c r="F43" s="64">
        <v>20</v>
      </c>
      <c r="G43" s="59">
        <v>4.4000000000000004</v>
      </c>
      <c r="H43" s="59">
        <v>5.2</v>
      </c>
      <c r="I43" s="59">
        <v>0</v>
      </c>
      <c r="J43" s="59">
        <v>64.239999999999995</v>
      </c>
      <c r="K43" s="64" t="s">
        <v>72</v>
      </c>
      <c r="L43" s="31"/>
    </row>
    <row r="44" spans="1:12" ht="14.4" x14ac:dyDescent="0.3">
      <c r="A44" s="84"/>
      <c r="B44" s="84"/>
      <c r="C44" s="20"/>
      <c r="D44" s="60" t="s">
        <v>29</v>
      </c>
      <c r="E44" s="62" t="s">
        <v>69</v>
      </c>
      <c r="F44" s="64">
        <v>40</v>
      </c>
      <c r="G44" s="59">
        <v>3</v>
      </c>
      <c r="H44" s="59">
        <v>1.1599999999999999</v>
      </c>
      <c r="I44" s="59">
        <v>20.56</v>
      </c>
      <c r="J44" s="59">
        <v>104.68</v>
      </c>
      <c r="K44" s="64" t="s">
        <v>73</v>
      </c>
      <c r="L44" s="31"/>
    </row>
    <row r="45" spans="1:12" ht="14.4" x14ac:dyDescent="0.3">
      <c r="A45" s="84"/>
      <c r="B45" s="84"/>
      <c r="C45" s="20"/>
      <c r="D45" s="60" t="s">
        <v>22</v>
      </c>
      <c r="E45" s="62" t="s">
        <v>70</v>
      </c>
      <c r="F45" s="64">
        <v>200</v>
      </c>
      <c r="G45" s="59">
        <v>3.9</v>
      </c>
      <c r="H45" s="59">
        <v>3.06</v>
      </c>
      <c r="I45" s="59">
        <v>16.34</v>
      </c>
      <c r="J45" s="59">
        <v>108.66</v>
      </c>
      <c r="K45" s="64" t="s">
        <v>74</v>
      </c>
      <c r="L45" s="31"/>
    </row>
    <row r="46" spans="1:12" ht="14.4" x14ac:dyDescent="0.25">
      <c r="A46" s="84"/>
      <c r="B46" s="84"/>
      <c r="C46" s="20"/>
      <c r="D46" s="21"/>
      <c r="E46" s="32"/>
      <c r="F46" s="31"/>
      <c r="G46" s="31"/>
      <c r="H46" s="31"/>
      <c r="I46" s="31"/>
      <c r="J46" s="31"/>
      <c r="K46" s="31"/>
      <c r="L46" s="31"/>
    </row>
    <row r="47" spans="1:12" ht="14.4" x14ac:dyDescent="0.25">
      <c r="A47" s="84"/>
      <c r="B47" s="84"/>
      <c r="C47" s="20"/>
      <c r="D47" s="108" t="s">
        <v>31</v>
      </c>
      <c r="E47" s="110"/>
      <c r="F47" s="101">
        <f>F41+F42+F43+F44+F45</f>
        <v>505</v>
      </c>
      <c r="G47" s="101">
        <f>G41+G42+G43+G44+G45</f>
        <v>20.839999999999996</v>
      </c>
      <c r="H47" s="101">
        <f>H41+H42+H43+H44+H45</f>
        <v>17.489999999999998</v>
      </c>
      <c r="I47" s="101">
        <f>I41+I42+I43+I44+I45</f>
        <v>76.36</v>
      </c>
      <c r="J47" s="101">
        <f>J41+J42+J43+J44+J45</f>
        <v>546.78</v>
      </c>
      <c r="K47" s="111"/>
      <c r="L47" s="111"/>
    </row>
    <row r="48" spans="1:12" ht="27.75" customHeight="1" x14ac:dyDescent="0.25">
      <c r="A48" s="84">
        <f>A41</f>
        <v>1</v>
      </c>
      <c r="B48" s="84">
        <f>B41</f>
        <v>3</v>
      </c>
      <c r="C48" s="20" t="s">
        <v>23</v>
      </c>
      <c r="D48" s="61" t="s">
        <v>24</v>
      </c>
      <c r="E48" s="73" t="s">
        <v>111</v>
      </c>
      <c r="F48" s="74">
        <v>60</v>
      </c>
      <c r="G48" s="75">
        <v>0.53</v>
      </c>
      <c r="H48" s="75">
        <v>3.26</v>
      </c>
      <c r="I48" s="75">
        <v>1.95</v>
      </c>
      <c r="J48" s="75">
        <v>39.22</v>
      </c>
      <c r="K48" s="74" t="s">
        <v>79</v>
      </c>
      <c r="L48" s="66">
        <v>98</v>
      </c>
    </row>
    <row r="49" spans="1:12" ht="14.4" x14ac:dyDescent="0.25">
      <c r="A49" s="84"/>
      <c r="B49" s="84"/>
      <c r="C49" s="20"/>
      <c r="D49" s="61" t="s">
        <v>24</v>
      </c>
      <c r="E49" s="73" t="s">
        <v>101</v>
      </c>
      <c r="F49" s="74">
        <v>60</v>
      </c>
      <c r="G49" s="75">
        <v>3.1</v>
      </c>
      <c r="H49" s="75">
        <v>3.08</v>
      </c>
      <c r="I49" s="75">
        <v>20.86</v>
      </c>
      <c r="J49" s="75">
        <v>123.53</v>
      </c>
      <c r="K49" s="74" t="s">
        <v>98</v>
      </c>
      <c r="L49" s="31"/>
    </row>
    <row r="50" spans="1:12" ht="14.4" x14ac:dyDescent="0.25">
      <c r="A50" s="84"/>
      <c r="B50" s="84"/>
      <c r="C50" s="20"/>
      <c r="D50" s="61" t="s">
        <v>25</v>
      </c>
      <c r="E50" s="62" t="s">
        <v>76</v>
      </c>
      <c r="F50" s="63">
        <v>210</v>
      </c>
      <c r="G50" s="59">
        <v>2.1</v>
      </c>
      <c r="H50" s="59">
        <v>5.52</v>
      </c>
      <c r="I50" s="59">
        <v>10.23</v>
      </c>
      <c r="J50" s="59">
        <v>99</v>
      </c>
      <c r="K50" s="64" t="s">
        <v>80</v>
      </c>
      <c r="L50" s="31"/>
    </row>
    <row r="51" spans="1:12" ht="14.4" x14ac:dyDescent="0.25">
      <c r="A51" s="84"/>
      <c r="B51" s="84"/>
      <c r="C51" s="20"/>
      <c r="D51" s="61" t="s">
        <v>26</v>
      </c>
      <c r="E51" s="62" t="s">
        <v>77</v>
      </c>
      <c r="F51" s="63">
        <v>90</v>
      </c>
      <c r="G51" s="59">
        <v>9.07</v>
      </c>
      <c r="H51" s="59">
        <v>12.23</v>
      </c>
      <c r="I51" s="59">
        <v>6.41</v>
      </c>
      <c r="J51" s="59">
        <v>172</v>
      </c>
      <c r="K51" s="64" t="s">
        <v>81</v>
      </c>
      <c r="L51" s="31"/>
    </row>
    <row r="52" spans="1:12" ht="28.8" x14ac:dyDescent="0.25">
      <c r="A52" s="84"/>
      <c r="B52" s="84"/>
      <c r="C52" s="20"/>
      <c r="D52" s="61" t="s">
        <v>27</v>
      </c>
      <c r="E52" s="62" t="s">
        <v>64</v>
      </c>
      <c r="F52" s="64">
        <v>150</v>
      </c>
      <c r="G52" s="59">
        <v>7.47</v>
      </c>
      <c r="H52" s="59">
        <v>4.7</v>
      </c>
      <c r="I52" s="59">
        <v>32.82</v>
      </c>
      <c r="J52" s="59">
        <v>203.42</v>
      </c>
      <c r="K52" s="64" t="s">
        <v>82</v>
      </c>
      <c r="L52" s="31"/>
    </row>
    <row r="53" spans="1:12" ht="14.4" x14ac:dyDescent="0.25">
      <c r="A53" s="84"/>
      <c r="B53" s="84"/>
      <c r="C53" s="20"/>
      <c r="D53" s="61" t="s">
        <v>28</v>
      </c>
      <c r="E53" s="41" t="s">
        <v>78</v>
      </c>
      <c r="F53" s="42">
        <v>200</v>
      </c>
      <c r="G53" s="44">
        <v>0.18</v>
      </c>
      <c r="H53" s="44">
        <v>0.08</v>
      </c>
      <c r="I53" s="44">
        <v>16.3</v>
      </c>
      <c r="J53" s="43">
        <v>66.64</v>
      </c>
      <c r="K53" s="42" t="s">
        <v>110</v>
      </c>
      <c r="L53" s="31"/>
    </row>
    <row r="54" spans="1:12" ht="14.4" x14ac:dyDescent="0.25">
      <c r="A54" s="84"/>
      <c r="B54" s="84"/>
      <c r="C54" s="20"/>
      <c r="D54" s="61" t="s">
        <v>29</v>
      </c>
      <c r="E54" s="62" t="s">
        <v>49</v>
      </c>
      <c r="F54" s="64">
        <v>30</v>
      </c>
      <c r="G54" s="59">
        <v>2.2799999999999998</v>
      </c>
      <c r="H54" s="59">
        <v>0.24</v>
      </c>
      <c r="I54" s="59">
        <v>14.76</v>
      </c>
      <c r="J54" s="59">
        <v>70.319999999999993</v>
      </c>
      <c r="K54" s="64" t="s">
        <v>55</v>
      </c>
      <c r="L54" s="31"/>
    </row>
    <row r="55" spans="1:12" ht="14.4" x14ac:dyDescent="0.25">
      <c r="A55" s="84"/>
      <c r="B55" s="84"/>
      <c r="C55" s="20"/>
      <c r="D55" s="61" t="s">
        <v>30</v>
      </c>
      <c r="E55" s="41" t="s">
        <v>50</v>
      </c>
      <c r="F55" s="42">
        <v>40</v>
      </c>
      <c r="G55" s="59">
        <v>2.2400000000000002</v>
      </c>
      <c r="H55" s="59">
        <v>0.44</v>
      </c>
      <c r="I55" s="59">
        <v>23.76</v>
      </c>
      <c r="J55" s="59">
        <v>107.96</v>
      </c>
      <c r="K55" s="42" t="s">
        <v>56</v>
      </c>
      <c r="L55" s="31"/>
    </row>
    <row r="56" spans="1:12" ht="14.4" x14ac:dyDescent="0.25">
      <c r="A56" s="84"/>
      <c r="B56" s="84"/>
      <c r="C56" s="20"/>
      <c r="D56" s="21"/>
      <c r="E56" s="32"/>
      <c r="F56" s="31"/>
      <c r="G56" s="31"/>
      <c r="H56" s="31"/>
      <c r="I56" s="31"/>
      <c r="J56" s="31"/>
      <c r="K56" s="31"/>
      <c r="L56" s="31"/>
    </row>
    <row r="57" spans="1:12" ht="14.4" x14ac:dyDescent="0.25">
      <c r="A57" s="97"/>
      <c r="B57" s="97"/>
      <c r="C57" s="98"/>
      <c r="D57" s="108" t="s">
        <v>31</v>
      </c>
      <c r="E57" s="110"/>
      <c r="F57" s="101">
        <f>F48+F50+F51+F52+F53+F54+F55</f>
        <v>780</v>
      </c>
      <c r="G57" s="101">
        <f>G48+G50+G51+G52+G53+G54+G55</f>
        <v>23.869999999999997</v>
      </c>
      <c r="H57" s="101">
        <f>H48+H50+H51+H52+H53+H54+H55</f>
        <v>26.469999999999995</v>
      </c>
      <c r="I57" s="101">
        <f>I48+I50+I51+I52+I53+I54+I55</f>
        <v>106.23</v>
      </c>
      <c r="J57" s="101">
        <f>J48+J50+J51+J52+J53+J54+J55</f>
        <v>758.56</v>
      </c>
      <c r="K57" s="106"/>
      <c r="L57" s="103"/>
    </row>
    <row r="58" spans="1:12" ht="15.75" customHeight="1" x14ac:dyDescent="0.25">
      <c r="A58" s="105">
        <f>A41</f>
        <v>1</v>
      </c>
      <c r="B58" s="105">
        <f>B41</f>
        <v>3</v>
      </c>
      <c r="C58" s="117" t="s">
        <v>4</v>
      </c>
      <c r="D58" s="118"/>
      <c r="E58" s="110"/>
      <c r="F58" s="101">
        <f>F47+F57</f>
        <v>1285</v>
      </c>
      <c r="G58" s="101">
        <f>G47+G57</f>
        <v>44.709999999999994</v>
      </c>
      <c r="H58" s="101">
        <f>H47+H57</f>
        <v>43.959999999999994</v>
      </c>
      <c r="I58" s="101">
        <f>I47+I57</f>
        <v>182.59</v>
      </c>
      <c r="J58" s="101">
        <f>J47+J57</f>
        <v>1305.3399999999999</v>
      </c>
      <c r="K58" s="106"/>
      <c r="L58" s="103">
        <f>L41+L48</f>
        <v>176.3</v>
      </c>
    </row>
    <row r="59" spans="1:12" ht="28.8" x14ac:dyDescent="0.25">
      <c r="A59" s="84">
        <v>1</v>
      </c>
      <c r="B59" s="84">
        <v>4</v>
      </c>
      <c r="C59" s="20" t="s">
        <v>20</v>
      </c>
      <c r="D59" s="86" t="s">
        <v>112</v>
      </c>
      <c r="E59" s="73" t="s">
        <v>115</v>
      </c>
      <c r="F59" s="74">
        <v>160</v>
      </c>
      <c r="G59" s="75">
        <v>16.25</v>
      </c>
      <c r="H59" s="75">
        <v>9.02</v>
      </c>
      <c r="I59" s="75">
        <v>42.66</v>
      </c>
      <c r="J59" s="75">
        <v>316.76</v>
      </c>
      <c r="K59" s="74" t="s">
        <v>114</v>
      </c>
      <c r="L59" s="67">
        <v>78.3</v>
      </c>
    </row>
    <row r="60" spans="1:12" ht="14.4" x14ac:dyDescent="0.25">
      <c r="A60" s="84"/>
      <c r="B60" s="84"/>
      <c r="C60" s="20"/>
      <c r="D60" s="85" t="s">
        <v>71</v>
      </c>
      <c r="E60" s="62" t="s">
        <v>83</v>
      </c>
      <c r="F60" s="64">
        <v>10</v>
      </c>
      <c r="G60" s="59">
        <v>0.08</v>
      </c>
      <c r="H60" s="59">
        <v>6.38</v>
      </c>
      <c r="I60" s="59">
        <v>0.12</v>
      </c>
      <c r="J60" s="59">
        <v>58.22</v>
      </c>
      <c r="K60" s="64" t="s">
        <v>93</v>
      </c>
      <c r="L60" s="31"/>
    </row>
    <row r="61" spans="1:12" ht="14.4" x14ac:dyDescent="0.25">
      <c r="A61" s="84"/>
      <c r="B61" s="84"/>
      <c r="C61" s="20"/>
      <c r="D61" s="72" t="s">
        <v>29</v>
      </c>
      <c r="E61" s="62" t="s">
        <v>69</v>
      </c>
      <c r="F61" s="64">
        <v>20</v>
      </c>
      <c r="G61" s="59">
        <v>1.5</v>
      </c>
      <c r="H61" s="59">
        <v>0.57999999999999996</v>
      </c>
      <c r="I61" s="59">
        <v>10.28</v>
      </c>
      <c r="J61" s="59">
        <v>52.34</v>
      </c>
      <c r="K61" s="64" t="s">
        <v>73</v>
      </c>
      <c r="L61" s="31"/>
    </row>
    <row r="62" spans="1:12" ht="14.4" x14ac:dyDescent="0.25">
      <c r="A62" s="84"/>
      <c r="B62" s="84"/>
      <c r="C62" s="20"/>
      <c r="D62" s="72" t="s">
        <v>22</v>
      </c>
      <c r="E62" s="62" t="s">
        <v>84</v>
      </c>
      <c r="F62" s="64">
        <v>200</v>
      </c>
      <c r="G62" s="59">
        <v>0.18</v>
      </c>
      <c r="H62" s="59">
        <v>0.04</v>
      </c>
      <c r="I62" s="59">
        <v>15.04</v>
      </c>
      <c r="J62" s="59">
        <v>61.24</v>
      </c>
      <c r="K62" s="64" t="s">
        <v>45</v>
      </c>
      <c r="L62" s="31"/>
    </row>
    <row r="63" spans="1:12" ht="14.4" x14ac:dyDescent="0.3">
      <c r="A63" s="84"/>
      <c r="B63" s="84"/>
      <c r="C63" s="20"/>
      <c r="D63" s="85" t="s">
        <v>113</v>
      </c>
      <c r="E63" s="62" t="s">
        <v>179</v>
      </c>
      <c r="F63" s="64">
        <v>200</v>
      </c>
      <c r="G63" s="77">
        <v>5.4</v>
      </c>
      <c r="H63" s="77">
        <v>4.4000000000000004</v>
      </c>
      <c r="I63" s="77">
        <v>8.8000000000000007</v>
      </c>
      <c r="J63" s="77">
        <v>96.4</v>
      </c>
      <c r="K63" s="64" t="s">
        <v>85</v>
      </c>
      <c r="L63" s="31"/>
    </row>
    <row r="64" spans="1:12" ht="14.4" x14ac:dyDescent="0.25">
      <c r="A64" s="84"/>
      <c r="B64" s="84"/>
      <c r="C64" s="20"/>
      <c r="D64" s="21"/>
      <c r="E64" s="62"/>
      <c r="F64" s="31"/>
      <c r="G64" s="31"/>
      <c r="H64" s="31"/>
      <c r="I64" s="31"/>
      <c r="J64" s="31"/>
      <c r="K64" s="64"/>
      <c r="L64" s="31"/>
    </row>
    <row r="65" spans="1:12" ht="14.4" x14ac:dyDescent="0.25">
      <c r="A65" s="82"/>
      <c r="B65" s="82"/>
      <c r="C65" s="87"/>
      <c r="D65" s="108" t="s">
        <v>31</v>
      </c>
      <c r="E65" s="100"/>
      <c r="F65" s="102">
        <f>F59+F60+F61+F62+F63</f>
        <v>590</v>
      </c>
      <c r="G65" s="102">
        <f t="shared" ref="G65:I65" si="0">G59+G60+G61+G62+G63</f>
        <v>23.409999999999997</v>
      </c>
      <c r="H65" s="102">
        <f t="shared" si="0"/>
        <v>20.420000000000002</v>
      </c>
      <c r="I65" s="102">
        <f t="shared" si="0"/>
        <v>76.899999999999991</v>
      </c>
      <c r="J65" s="102">
        <f>J59+J60+J61+J62+J63</f>
        <v>584.96</v>
      </c>
      <c r="K65" s="109"/>
      <c r="L65" s="102"/>
    </row>
    <row r="66" spans="1:12" ht="14.4" x14ac:dyDescent="0.25">
      <c r="A66" s="84">
        <f>A59</f>
        <v>1</v>
      </c>
      <c r="B66" s="84">
        <f>B59</f>
        <v>4</v>
      </c>
      <c r="C66" s="20" t="s">
        <v>23</v>
      </c>
      <c r="D66" s="72" t="s">
        <v>24</v>
      </c>
      <c r="E66" s="73" t="s">
        <v>116</v>
      </c>
      <c r="F66" s="78">
        <v>60</v>
      </c>
      <c r="G66" s="75">
        <v>0.85</v>
      </c>
      <c r="H66" s="75">
        <v>1.82</v>
      </c>
      <c r="I66" s="75">
        <v>3.67</v>
      </c>
      <c r="J66" s="75">
        <v>34.49</v>
      </c>
      <c r="K66" s="74" t="s">
        <v>88</v>
      </c>
      <c r="L66" s="66">
        <v>98</v>
      </c>
    </row>
    <row r="67" spans="1:12" ht="14.4" x14ac:dyDescent="0.25">
      <c r="A67" s="84"/>
      <c r="B67" s="84"/>
      <c r="C67" s="20"/>
      <c r="D67" s="72" t="s">
        <v>24</v>
      </c>
      <c r="E67" s="73" t="s">
        <v>99</v>
      </c>
      <c r="F67" s="78">
        <v>60</v>
      </c>
      <c r="G67" s="75">
        <v>0.55000000000000004</v>
      </c>
      <c r="H67" s="75">
        <v>2.71</v>
      </c>
      <c r="I67" s="75">
        <v>1.51</v>
      </c>
      <c r="J67" s="75">
        <v>32.630000000000003</v>
      </c>
      <c r="K67" s="74" t="s">
        <v>100</v>
      </c>
      <c r="L67" s="31"/>
    </row>
    <row r="68" spans="1:12" ht="14.4" x14ac:dyDescent="0.25">
      <c r="A68" s="84"/>
      <c r="B68" s="84"/>
      <c r="C68" s="20"/>
      <c r="D68" s="72" t="s">
        <v>25</v>
      </c>
      <c r="E68" s="62" t="s">
        <v>117</v>
      </c>
      <c r="F68" s="63">
        <v>210</v>
      </c>
      <c r="G68" s="59">
        <v>1.64</v>
      </c>
      <c r="H68" s="59">
        <v>5.32</v>
      </c>
      <c r="I68" s="59">
        <v>6.73</v>
      </c>
      <c r="J68" s="59">
        <v>81.36</v>
      </c>
      <c r="K68" s="64" t="s">
        <v>89</v>
      </c>
      <c r="L68" s="31"/>
    </row>
    <row r="69" spans="1:12" ht="14.4" x14ac:dyDescent="0.25">
      <c r="A69" s="84"/>
      <c r="B69" s="84"/>
      <c r="C69" s="20"/>
      <c r="D69" s="72" t="s">
        <v>26</v>
      </c>
      <c r="E69" s="62" t="s">
        <v>86</v>
      </c>
      <c r="F69" s="63">
        <v>90</v>
      </c>
      <c r="G69" s="59">
        <v>12.47</v>
      </c>
      <c r="H69" s="59">
        <v>13.86</v>
      </c>
      <c r="I69" s="59">
        <v>12.81</v>
      </c>
      <c r="J69" s="59">
        <v>225.83</v>
      </c>
      <c r="K69" s="64" t="s">
        <v>90</v>
      </c>
      <c r="L69" s="31"/>
    </row>
    <row r="70" spans="1:12" ht="14.4" x14ac:dyDescent="0.25">
      <c r="A70" s="84"/>
      <c r="B70" s="84"/>
      <c r="C70" s="20"/>
      <c r="D70" s="72" t="s">
        <v>27</v>
      </c>
      <c r="E70" s="62" t="s">
        <v>87</v>
      </c>
      <c r="F70" s="63">
        <v>150</v>
      </c>
      <c r="G70" s="59">
        <v>5.3</v>
      </c>
      <c r="H70" s="59">
        <v>3.92</v>
      </c>
      <c r="I70" s="59">
        <v>32.81</v>
      </c>
      <c r="J70" s="59">
        <v>187.64</v>
      </c>
      <c r="K70" s="64" t="s">
        <v>91</v>
      </c>
      <c r="L70" s="31"/>
    </row>
    <row r="71" spans="1:12" ht="14.4" x14ac:dyDescent="0.25">
      <c r="A71" s="84"/>
      <c r="B71" s="84"/>
      <c r="C71" s="20"/>
      <c r="D71" s="47" t="s">
        <v>28</v>
      </c>
      <c r="E71" s="41" t="s">
        <v>48</v>
      </c>
      <c r="F71" s="42">
        <v>200</v>
      </c>
      <c r="G71" s="44">
        <v>0.2</v>
      </c>
      <c r="H71" s="44">
        <v>0.16</v>
      </c>
      <c r="I71" s="44">
        <v>18.84</v>
      </c>
      <c r="J71" s="43">
        <v>77.599999999999994</v>
      </c>
      <c r="K71" s="42" t="s">
        <v>54</v>
      </c>
      <c r="L71" s="31"/>
    </row>
    <row r="72" spans="1:12" ht="14.4" x14ac:dyDescent="0.25">
      <c r="A72" s="84"/>
      <c r="B72" s="84"/>
      <c r="C72" s="20"/>
      <c r="D72" s="72" t="s">
        <v>29</v>
      </c>
      <c r="E72" s="62" t="s">
        <v>49</v>
      </c>
      <c r="F72" s="64">
        <v>30</v>
      </c>
      <c r="G72" s="59">
        <v>2.2799999999999998</v>
      </c>
      <c r="H72" s="59">
        <v>0.24</v>
      </c>
      <c r="I72" s="59">
        <v>14.76</v>
      </c>
      <c r="J72" s="59">
        <v>70.319999999999993</v>
      </c>
      <c r="K72" s="64" t="s">
        <v>55</v>
      </c>
      <c r="L72" s="31"/>
    </row>
    <row r="73" spans="1:12" ht="14.4" x14ac:dyDescent="0.25">
      <c r="A73" s="84"/>
      <c r="B73" s="84"/>
      <c r="C73" s="20"/>
      <c r="D73" s="72" t="s">
        <v>30</v>
      </c>
      <c r="E73" s="41" t="s">
        <v>50</v>
      </c>
      <c r="F73" s="42">
        <v>40</v>
      </c>
      <c r="G73" s="59">
        <v>2.2400000000000002</v>
      </c>
      <c r="H73" s="59">
        <v>0.44</v>
      </c>
      <c r="I73" s="59">
        <v>23.76</v>
      </c>
      <c r="J73" s="59">
        <v>107.96</v>
      </c>
      <c r="K73" s="42" t="s">
        <v>56</v>
      </c>
      <c r="L73" s="31"/>
    </row>
    <row r="74" spans="1:12" ht="14.4" x14ac:dyDescent="0.25">
      <c r="A74" s="84"/>
      <c r="B74" s="84"/>
      <c r="C74" s="20"/>
      <c r="D74" s="21"/>
      <c r="E74" s="90"/>
      <c r="F74" s="31"/>
      <c r="G74" s="31"/>
      <c r="H74" s="31"/>
      <c r="I74" s="31"/>
      <c r="J74" s="31"/>
      <c r="K74" s="91"/>
      <c r="L74" s="91"/>
    </row>
    <row r="75" spans="1:12" ht="14.4" x14ac:dyDescent="0.25">
      <c r="A75" s="97"/>
      <c r="B75" s="97"/>
      <c r="C75" s="98"/>
      <c r="D75" s="108" t="s">
        <v>31</v>
      </c>
      <c r="E75" s="79"/>
      <c r="F75" s="101">
        <f>F66+F68+F69+F70+F71+F72+F73</f>
        <v>780</v>
      </c>
      <c r="G75" s="101">
        <f>G66+G68+G69+G70+G71+G72+G73</f>
        <v>24.980000000000004</v>
      </c>
      <c r="H75" s="101">
        <f>H66+H68+H69+H70+H71+H72+H73</f>
        <v>25.76</v>
      </c>
      <c r="I75" s="101">
        <f>I66+I68+I69+I70+I71+I72+I73</f>
        <v>113.38000000000001</v>
      </c>
      <c r="J75" s="101">
        <f>J66+J68+J69+J70+J71+J72+J73</f>
        <v>785.2</v>
      </c>
      <c r="K75" s="102"/>
      <c r="L75" s="103"/>
    </row>
    <row r="76" spans="1:12" ht="15.75" customHeight="1" x14ac:dyDescent="0.25">
      <c r="A76" s="105">
        <f>A59</f>
        <v>1</v>
      </c>
      <c r="B76" s="105">
        <f>B59</f>
        <v>4</v>
      </c>
      <c r="C76" s="117" t="s">
        <v>4</v>
      </c>
      <c r="D76" s="118"/>
      <c r="E76" s="79"/>
      <c r="F76" s="101">
        <f>F65+F75</f>
        <v>1370</v>
      </c>
      <c r="G76" s="101">
        <f>G65+G75</f>
        <v>48.39</v>
      </c>
      <c r="H76" s="101">
        <f>H65+H75</f>
        <v>46.180000000000007</v>
      </c>
      <c r="I76" s="101">
        <f>I65+I75</f>
        <v>190.28</v>
      </c>
      <c r="J76" s="101">
        <f>J65+J75</f>
        <v>1370.16</v>
      </c>
      <c r="K76" s="102"/>
      <c r="L76" s="103">
        <f>L66+L59</f>
        <v>176.3</v>
      </c>
    </row>
    <row r="77" spans="1:12" ht="14.4" x14ac:dyDescent="0.25">
      <c r="A77" s="84">
        <v>1</v>
      </c>
      <c r="B77" s="84">
        <v>5</v>
      </c>
      <c r="C77" s="20" t="s">
        <v>20</v>
      </c>
      <c r="D77" s="72" t="s">
        <v>21</v>
      </c>
      <c r="E77" s="73" t="s">
        <v>120</v>
      </c>
      <c r="F77" s="74">
        <v>155</v>
      </c>
      <c r="G77" s="74">
        <v>17.91</v>
      </c>
      <c r="H77" s="74">
        <v>16.350000000000001</v>
      </c>
      <c r="I77" s="74">
        <v>2.91</v>
      </c>
      <c r="J77" s="74">
        <v>230.43</v>
      </c>
      <c r="K77" s="74" t="s">
        <v>118</v>
      </c>
      <c r="L77" s="67">
        <v>78.3</v>
      </c>
    </row>
    <row r="78" spans="1:12" ht="14.4" x14ac:dyDescent="0.3">
      <c r="A78" s="84"/>
      <c r="B78" s="84"/>
      <c r="C78" s="20"/>
      <c r="D78" s="18" t="s">
        <v>43</v>
      </c>
      <c r="E78" s="45" t="s">
        <v>58</v>
      </c>
      <c r="F78" s="46">
        <v>30</v>
      </c>
      <c r="G78" s="43">
        <v>0.21</v>
      </c>
      <c r="H78" s="43">
        <v>0.03</v>
      </c>
      <c r="I78" s="43">
        <v>0.56999999999999995</v>
      </c>
      <c r="J78" s="43">
        <v>3.39</v>
      </c>
      <c r="K78" s="93" t="s">
        <v>62</v>
      </c>
      <c r="L78" s="31"/>
    </row>
    <row r="79" spans="1:12" ht="14.4" x14ac:dyDescent="0.3">
      <c r="A79" s="84"/>
      <c r="B79" s="84"/>
      <c r="C79" s="20"/>
      <c r="D79" s="60" t="s">
        <v>29</v>
      </c>
      <c r="E79" s="62" t="s">
        <v>69</v>
      </c>
      <c r="F79" s="64">
        <v>40</v>
      </c>
      <c r="G79" s="64">
        <v>3</v>
      </c>
      <c r="H79" s="64">
        <v>1.1599999999999999</v>
      </c>
      <c r="I79" s="64">
        <v>20.56</v>
      </c>
      <c r="J79" s="64">
        <v>104.68</v>
      </c>
      <c r="K79" s="64" t="s">
        <v>73</v>
      </c>
      <c r="L79" s="31"/>
    </row>
    <row r="80" spans="1:12" ht="14.4" x14ac:dyDescent="0.25">
      <c r="A80" s="84"/>
      <c r="B80" s="84"/>
      <c r="C80" s="20"/>
      <c r="D80" s="85" t="s">
        <v>71</v>
      </c>
      <c r="E80" s="62" t="s">
        <v>172</v>
      </c>
      <c r="F80" s="64">
        <v>30</v>
      </c>
      <c r="G80" s="59">
        <v>0.36</v>
      </c>
      <c r="H80" s="59">
        <v>1.41</v>
      </c>
      <c r="I80" s="59">
        <v>2.31</v>
      </c>
      <c r="J80" s="59">
        <v>23.37</v>
      </c>
      <c r="K80" s="64" t="s">
        <v>180</v>
      </c>
      <c r="L80" s="31"/>
    </row>
    <row r="81" spans="1:12" ht="14.4" x14ac:dyDescent="0.3">
      <c r="A81" s="84"/>
      <c r="B81" s="84"/>
      <c r="C81" s="20"/>
      <c r="D81" s="60" t="s">
        <v>22</v>
      </c>
      <c r="E81" s="62" t="s">
        <v>121</v>
      </c>
      <c r="F81" s="64">
        <v>207</v>
      </c>
      <c r="G81" s="64">
        <v>0.24</v>
      </c>
      <c r="H81" s="64">
        <v>0.06</v>
      </c>
      <c r="I81" s="64">
        <v>15.22</v>
      </c>
      <c r="J81" s="64">
        <v>62.38</v>
      </c>
      <c r="K81" s="64" t="s">
        <v>119</v>
      </c>
      <c r="L81" s="31"/>
    </row>
    <row r="82" spans="1:12" ht="14.4" x14ac:dyDescent="0.3">
      <c r="A82" s="84"/>
      <c r="B82" s="84"/>
      <c r="C82" s="20"/>
      <c r="D82" s="60" t="s">
        <v>105</v>
      </c>
      <c r="E82" s="62" t="s">
        <v>60</v>
      </c>
      <c r="F82" s="64">
        <v>200</v>
      </c>
      <c r="G82" s="59">
        <v>0.8</v>
      </c>
      <c r="H82" s="59">
        <v>0.8</v>
      </c>
      <c r="I82" s="59">
        <v>17.8</v>
      </c>
      <c r="J82" s="59">
        <v>81.599999999999994</v>
      </c>
      <c r="K82" s="64"/>
      <c r="L82" s="31"/>
    </row>
    <row r="83" spans="1:12" ht="14.4" x14ac:dyDescent="0.25">
      <c r="A83" s="84"/>
      <c r="B83" s="84"/>
      <c r="C83" s="20"/>
      <c r="D83" s="21"/>
      <c r="E83" s="62"/>
      <c r="F83" s="31"/>
      <c r="G83" s="31"/>
      <c r="H83" s="31"/>
      <c r="I83" s="31"/>
      <c r="J83" s="31"/>
      <c r="K83" s="91"/>
      <c r="L83" s="91"/>
    </row>
    <row r="84" spans="1:12" ht="14.4" x14ac:dyDescent="0.25">
      <c r="A84" s="82"/>
      <c r="B84" s="82"/>
      <c r="C84" s="83"/>
      <c r="D84" s="99" t="s">
        <v>31</v>
      </c>
      <c r="E84" s="100"/>
      <c r="F84" s="102">
        <f>F77+F78+F79+F80+F81+F82</f>
        <v>662</v>
      </c>
      <c r="G84" s="102">
        <f t="shared" ref="G84:I84" si="1">G77+G78+G79+G80+G81+G82</f>
        <v>22.52</v>
      </c>
      <c r="H84" s="102">
        <f t="shared" si="1"/>
        <v>19.810000000000002</v>
      </c>
      <c r="I84" s="102">
        <f t="shared" si="1"/>
        <v>59.370000000000005</v>
      </c>
      <c r="J84" s="102">
        <f>J77+J78+J79+J80+J81+J82</f>
        <v>505.85</v>
      </c>
      <c r="K84" s="102"/>
      <c r="L84" s="102"/>
    </row>
    <row r="85" spans="1:12" ht="14.4" x14ac:dyDescent="0.3">
      <c r="A85" s="84">
        <f>A77</f>
        <v>1</v>
      </c>
      <c r="B85" s="84">
        <f>B77</f>
        <v>5</v>
      </c>
      <c r="C85" s="20" t="s">
        <v>23</v>
      </c>
      <c r="D85" s="60" t="s">
        <v>24</v>
      </c>
      <c r="E85" s="73" t="s">
        <v>127</v>
      </c>
      <c r="F85" s="74">
        <v>60</v>
      </c>
      <c r="G85" s="74">
        <v>2.5299999999999998</v>
      </c>
      <c r="H85" s="74">
        <v>5.57</v>
      </c>
      <c r="I85" s="74">
        <v>15.22</v>
      </c>
      <c r="J85" s="74">
        <v>121.17</v>
      </c>
      <c r="K85" s="74" t="s">
        <v>122</v>
      </c>
      <c r="L85" s="66">
        <v>98</v>
      </c>
    </row>
    <row r="86" spans="1:12" ht="14.4" x14ac:dyDescent="0.3">
      <c r="A86" s="84"/>
      <c r="B86" s="84"/>
      <c r="C86" s="20"/>
      <c r="D86" s="60" t="s">
        <v>24</v>
      </c>
      <c r="E86" s="73" t="s">
        <v>181</v>
      </c>
      <c r="F86" s="74">
        <v>60</v>
      </c>
      <c r="G86" s="74">
        <v>0.9</v>
      </c>
      <c r="H86" s="74">
        <v>2.69</v>
      </c>
      <c r="I86" s="74">
        <v>4.8499999999999996</v>
      </c>
      <c r="J86" s="74">
        <v>47.27</v>
      </c>
      <c r="K86" s="74" t="s">
        <v>182</v>
      </c>
      <c r="L86" s="31"/>
    </row>
    <row r="87" spans="1:12" ht="14.4" x14ac:dyDescent="0.3">
      <c r="A87" s="84"/>
      <c r="B87" s="84"/>
      <c r="C87" s="20"/>
      <c r="D87" s="60" t="s">
        <v>25</v>
      </c>
      <c r="E87" s="62" t="s">
        <v>128</v>
      </c>
      <c r="F87" s="63">
        <v>200</v>
      </c>
      <c r="G87" s="64">
        <v>7.04</v>
      </c>
      <c r="H87" s="64">
        <v>8.98</v>
      </c>
      <c r="I87" s="64">
        <v>9.2200000000000006</v>
      </c>
      <c r="J87" s="64">
        <v>145.86000000000001</v>
      </c>
      <c r="K87" s="64" t="s">
        <v>123</v>
      </c>
      <c r="L87" s="31"/>
    </row>
    <row r="88" spans="1:12" ht="14.4" x14ac:dyDescent="0.3">
      <c r="A88" s="84"/>
      <c r="B88" s="84"/>
      <c r="C88" s="20"/>
      <c r="D88" s="60" t="s">
        <v>26</v>
      </c>
      <c r="E88" s="62" t="s">
        <v>183</v>
      </c>
      <c r="F88" s="63">
        <v>90</v>
      </c>
      <c r="G88" s="64">
        <v>5.99</v>
      </c>
      <c r="H88" s="64">
        <v>4.32</v>
      </c>
      <c r="I88" s="64">
        <v>9.8000000000000007</v>
      </c>
      <c r="J88" s="64">
        <v>102.04</v>
      </c>
      <c r="K88" s="64" t="s">
        <v>124</v>
      </c>
      <c r="L88" s="31"/>
    </row>
    <row r="89" spans="1:12" ht="14.4" x14ac:dyDescent="0.3">
      <c r="A89" s="34"/>
      <c r="B89" s="34"/>
      <c r="C89" s="37"/>
      <c r="D89" s="60" t="s">
        <v>27</v>
      </c>
      <c r="E89" s="62" t="s">
        <v>65</v>
      </c>
      <c r="F89" s="64">
        <v>150</v>
      </c>
      <c r="G89" s="64">
        <v>2.93</v>
      </c>
      <c r="H89" s="64">
        <v>4.32</v>
      </c>
      <c r="I89" s="64">
        <v>18.77</v>
      </c>
      <c r="J89" s="64">
        <v>125.64</v>
      </c>
      <c r="K89" s="64" t="s">
        <v>125</v>
      </c>
      <c r="L89" s="31"/>
    </row>
    <row r="90" spans="1:12" ht="14.4" x14ac:dyDescent="0.3">
      <c r="A90" s="34"/>
      <c r="B90" s="34"/>
      <c r="C90" s="37"/>
      <c r="D90" s="60" t="s">
        <v>28</v>
      </c>
      <c r="E90" s="73" t="s">
        <v>129</v>
      </c>
      <c r="F90" s="74">
        <v>200</v>
      </c>
      <c r="G90" s="74">
        <v>0.06</v>
      </c>
      <c r="H90" s="74">
        <v>0</v>
      </c>
      <c r="I90" s="74">
        <v>15.34</v>
      </c>
      <c r="J90" s="74">
        <v>61.6</v>
      </c>
      <c r="K90" s="74" t="s">
        <v>126</v>
      </c>
      <c r="L90" s="31"/>
    </row>
    <row r="91" spans="1:12" ht="14.4" x14ac:dyDescent="0.3">
      <c r="A91" s="34"/>
      <c r="B91" s="34"/>
      <c r="C91" s="37"/>
      <c r="D91" s="60" t="s">
        <v>29</v>
      </c>
      <c r="E91" s="62" t="s">
        <v>49</v>
      </c>
      <c r="F91" s="64">
        <v>30</v>
      </c>
      <c r="G91" s="59">
        <v>2.2799999999999998</v>
      </c>
      <c r="H91" s="59">
        <v>0.24</v>
      </c>
      <c r="I91" s="59">
        <v>14.76</v>
      </c>
      <c r="J91" s="59">
        <v>70.319999999999993</v>
      </c>
      <c r="K91" s="64" t="s">
        <v>55</v>
      </c>
      <c r="L91" s="31"/>
    </row>
    <row r="92" spans="1:12" ht="14.4" x14ac:dyDescent="0.3">
      <c r="A92" s="34"/>
      <c r="B92" s="34"/>
      <c r="C92" s="37"/>
      <c r="D92" s="60" t="s">
        <v>30</v>
      </c>
      <c r="E92" s="41" t="s">
        <v>50</v>
      </c>
      <c r="F92" s="42">
        <v>40</v>
      </c>
      <c r="G92" s="59">
        <v>2.2400000000000002</v>
      </c>
      <c r="H92" s="59">
        <v>0.44</v>
      </c>
      <c r="I92" s="59">
        <v>23.76</v>
      </c>
      <c r="J92" s="59">
        <v>107.96</v>
      </c>
      <c r="K92" s="42" t="s">
        <v>56</v>
      </c>
      <c r="L92" s="31"/>
    </row>
    <row r="93" spans="1:12" ht="14.4" x14ac:dyDescent="0.25">
      <c r="A93" s="84"/>
      <c r="B93" s="84"/>
      <c r="C93" s="20"/>
      <c r="D93" s="21"/>
      <c r="E93" s="90"/>
      <c r="F93" s="31"/>
      <c r="G93" s="31"/>
      <c r="H93" s="31"/>
      <c r="I93" s="31"/>
      <c r="J93" s="31"/>
      <c r="K93" s="91"/>
      <c r="L93" s="91"/>
    </row>
    <row r="94" spans="1:12" ht="14.4" x14ac:dyDescent="0.25">
      <c r="A94" s="97"/>
      <c r="B94" s="97"/>
      <c r="C94" s="107"/>
      <c r="D94" s="99" t="s">
        <v>31</v>
      </c>
      <c r="E94" s="100"/>
      <c r="F94" s="101">
        <f>F85+F87+F88+F89+F90+F91+F92</f>
        <v>770</v>
      </c>
      <c r="G94" s="101">
        <f t="shared" ref="G94:I94" si="2">G85+G87+G88+G89+G90+G91+G92</f>
        <v>23.07</v>
      </c>
      <c r="H94" s="101">
        <f t="shared" si="2"/>
        <v>23.87</v>
      </c>
      <c r="I94" s="101">
        <f t="shared" si="2"/>
        <v>106.87000000000002</v>
      </c>
      <c r="J94" s="101">
        <f>J85+J87+J88+J89+J90+J91+J92</f>
        <v>734.59000000000015</v>
      </c>
      <c r="K94" s="101"/>
      <c r="L94" s="103"/>
    </row>
    <row r="95" spans="1:12" ht="15.75" customHeight="1" x14ac:dyDescent="0.25">
      <c r="A95" s="105">
        <f>A77</f>
        <v>1</v>
      </c>
      <c r="B95" s="105">
        <f>B77</f>
        <v>5</v>
      </c>
      <c r="C95" s="117" t="s">
        <v>4</v>
      </c>
      <c r="D95" s="118"/>
      <c r="E95" s="100"/>
      <c r="F95" s="101">
        <f>F94+F84</f>
        <v>1432</v>
      </c>
      <c r="G95" s="101">
        <f t="shared" ref="G95:I95" si="3">G94+G84</f>
        <v>45.59</v>
      </c>
      <c r="H95" s="101">
        <f t="shared" si="3"/>
        <v>43.680000000000007</v>
      </c>
      <c r="I95" s="101">
        <f t="shared" si="3"/>
        <v>166.24</v>
      </c>
      <c r="J95" s="101">
        <f>J94+J84</f>
        <v>1240.44</v>
      </c>
      <c r="K95" s="101"/>
      <c r="L95" s="103">
        <f>L77+L85</f>
        <v>176.3</v>
      </c>
    </row>
    <row r="96" spans="1:12" ht="28.8" x14ac:dyDescent="0.25">
      <c r="A96" s="84">
        <v>2</v>
      </c>
      <c r="B96" s="84">
        <v>6</v>
      </c>
      <c r="C96" s="20" t="s">
        <v>20</v>
      </c>
      <c r="D96" s="61" t="s">
        <v>21</v>
      </c>
      <c r="E96" s="73" t="s">
        <v>132</v>
      </c>
      <c r="F96" s="78">
        <v>205</v>
      </c>
      <c r="G96" s="75">
        <v>7.84</v>
      </c>
      <c r="H96" s="75">
        <v>7.81</v>
      </c>
      <c r="I96" s="75">
        <v>35.06</v>
      </c>
      <c r="J96" s="75">
        <v>236.31</v>
      </c>
      <c r="K96" s="74" t="s">
        <v>41</v>
      </c>
      <c r="L96" s="67">
        <v>78.3</v>
      </c>
    </row>
    <row r="97" spans="1:12" ht="14.4" x14ac:dyDescent="0.3">
      <c r="A97" s="84"/>
      <c r="B97" s="84"/>
      <c r="C97" s="20"/>
      <c r="D97" s="18" t="s">
        <v>130</v>
      </c>
      <c r="E97" s="62" t="s">
        <v>133</v>
      </c>
      <c r="F97" s="64">
        <v>40</v>
      </c>
      <c r="G97" s="59">
        <v>4.76</v>
      </c>
      <c r="H97" s="59">
        <v>4.04</v>
      </c>
      <c r="I97" s="59">
        <v>0.24</v>
      </c>
      <c r="J97" s="59">
        <v>56.36</v>
      </c>
      <c r="K97" s="64" t="s">
        <v>131</v>
      </c>
      <c r="L97" s="31"/>
    </row>
    <row r="98" spans="1:12" ht="14.4" x14ac:dyDescent="0.3">
      <c r="A98" s="84"/>
      <c r="B98" s="84"/>
      <c r="C98" s="20"/>
      <c r="D98" s="80" t="s">
        <v>44</v>
      </c>
      <c r="E98" s="45" t="s">
        <v>134</v>
      </c>
      <c r="F98" s="64">
        <v>80</v>
      </c>
      <c r="G98" s="44">
        <v>5.46</v>
      </c>
      <c r="H98" s="44">
        <v>7.3</v>
      </c>
      <c r="I98" s="44">
        <v>26.54</v>
      </c>
      <c r="J98" s="43">
        <v>193.77</v>
      </c>
      <c r="K98" s="64"/>
      <c r="L98" s="31"/>
    </row>
    <row r="99" spans="1:12" ht="14.4" x14ac:dyDescent="0.3">
      <c r="A99" s="84"/>
      <c r="B99" s="84"/>
      <c r="C99" s="20"/>
      <c r="D99" s="60" t="s">
        <v>22</v>
      </c>
      <c r="E99" s="62" t="s">
        <v>40</v>
      </c>
      <c r="F99" s="64">
        <v>200</v>
      </c>
      <c r="G99" s="59">
        <v>0.18</v>
      </c>
      <c r="H99" s="59">
        <v>0.04</v>
      </c>
      <c r="I99" s="59">
        <v>10.06</v>
      </c>
      <c r="J99" s="59">
        <v>53.32</v>
      </c>
      <c r="K99" s="64" t="s">
        <v>45</v>
      </c>
      <c r="L99" s="31"/>
    </row>
    <row r="100" spans="1:12" ht="14.4" x14ac:dyDescent="0.25">
      <c r="A100" s="84"/>
      <c r="B100" s="84"/>
      <c r="C100" s="20"/>
      <c r="D100" s="20"/>
      <c r="E100" s="32"/>
      <c r="F100" s="31"/>
      <c r="G100" s="31"/>
      <c r="H100" s="31"/>
      <c r="I100" s="31"/>
      <c r="J100" s="31"/>
      <c r="K100" s="31"/>
      <c r="L100" s="31"/>
    </row>
    <row r="101" spans="1:12" ht="14.4" x14ac:dyDescent="0.25">
      <c r="A101" s="82"/>
      <c r="B101" s="82"/>
      <c r="C101" s="83"/>
      <c r="D101" s="99" t="s">
        <v>31</v>
      </c>
      <c r="E101" s="100"/>
      <c r="F101" s="101">
        <f>F96+F97+F98+F99</f>
        <v>525</v>
      </c>
      <c r="G101" s="101">
        <f t="shared" ref="G101:I101" si="4">G96+G97+G98+G99</f>
        <v>18.239999999999998</v>
      </c>
      <c r="H101" s="101">
        <f t="shared" si="4"/>
        <v>19.189999999999998</v>
      </c>
      <c r="I101" s="101">
        <f t="shared" si="4"/>
        <v>71.900000000000006</v>
      </c>
      <c r="J101" s="101">
        <f>J96+J97+J98+J99</f>
        <v>539.7600000000001</v>
      </c>
      <c r="K101" s="102"/>
      <c r="L101" s="102"/>
    </row>
    <row r="102" spans="1:12" ht="14.4" x14ac:dyDescent="0.25">
      <c r="A102" s="84">
        <f>A96</f>
        <v>2</v>
      </c>
      <c r="B102" s="84">
        <f>B96</f>
        <v>6</v>
      </c>
      <c r="C102" s="20" t="s">
        <v>23</v>
      </c>
      <c r="D102" s="61" t="s">
        <v>24</v>
      </c>
      <c r="E102" s="73" t="s">
        <v>139</v>
      </c>
      <c r="F102" s="74">
        <v>60</v>
      </c>
      <c r="G102" s="43">
        <v>0.95</v>
      </c>
      <c r="H102" s="43">
        <v>2.82</v>
      </c>
      <c r="I102" s="43">
        <v>4.03</v>
      </c>
      <c r="J102" s="43">
        <v>45.32</v>
      </c>
      <c r="K102" s="74" t="s">
        <v>135</v>
      </c>
      <c r="L102" s="66">
        <v>98</v>
      </c>
    </row>
    <row r="103" spans="1:12" ht="14.4" x14ac:dyDescent="0.25">
      <c r="A103" s="84"/>
      <c r="B103" s="84"/>
      <c r="C103" s="20"/>
      <c r="D103" s="61" t="s">
        <v>24</v>
      </c>
      <c r="E103" s="73" t="s">
        <v>101</v>
      </c>
      <c r="F103" s="74">
        <v>60</v>
      </c>
      <c r="G103" s="43">
        <v>3.1</v>
      </c>
      <c r="H103" s="81">
        <v>3.08</v>
      </c>
      <c r="I103" s="43">
        <v>20.86</v>
      </c>
      <c r="J103" s="43">
        <v>123.53</v>
      </c>
      <c r="K103" s="74" t="s">
        <v>98</v>
      </c>
      <c r="L103" s="31"/>
    </row>
    <row r="104" spans="1:12" ht="14.4" x14ac:dyDescent="0.3">
      <c r="A104" s="84"/>
      <c r="B104" s="84"/>
      <c r="C104" s="20"/>
      <c r="D104" s="60" t="s">
        <v>25</v>
      </c>
      <c r="E104" s="62" t="s">
        <v>140</v>
      </c>
      <c r="F104" s="63">
        <v>210</v>
      </c>
      <c r="G104" s="59">
        <v>5.88</v>
      </c>
      <c r="H104" s="59">
        <v>6.11</v>
      </c>
      <c r="I104" s="59">
        <v>12.78</v>
      </c>
      <c r="J104" s="59">
        <v>127.89</v>
      </c>
      <c r="K104" s="64" t="s">
        <v>136</v>
      </c>
      <c r="L104" s="31"/>
    </row>
    <row r="105" spans="1:12" ht="14.4" x14ac:dyDescent="0.25">
      <c r="A105" s="34"/>
      <c r="B105" s="34"/>
      <c r="C105" s="37"/>
      <c r="D105" s="61" t="s">
        <v>21</v>
      </c>
      <c r="E105" s="62" t="s">
        <v>141</v>
      </c>
      <c r="F105" s="63">
        <v>200</v>
      </c>
      <c r="G105" s="59">
        <v>12.81</v>
      </c>
      <c r="H105" s="59">
        <v>15.9</v>
      </c>
      <c r="I105" s="59">
        <v>36.9</v>
      </c>
      <c r="J105" s="59">
        <v>341.94</v>
      </c>
      <c r="K105" s="64" t="s">
        <v>137</v>
      </c>
      <c r="L105" s="31"/>
    </row>
    <row r="106" spans="1:12" ht="14.4" x14ac:dyDescent="0.3">
      <c r="A106" s="34"/>
      <c r="B106" s="34"/>
      <c r="C106" s="37"/>
      <c r="D106" s="60" t="s">
        <v>28</v>
      </c>
      <c r="E106" s="73" t="s">
        <v>142</v>
      </c>
      <c r="F106" s="74">
        <v>200</v>
      </c>
      <c r="G106" s="44">
        <v>0.16</v>
      </c>
      <c r="H106" s="44">
        <v>0.16</v>
      </c>
      <c r="I106" s="44">
        <v>18.54</v>
      </c>
      <c r="J106" s="43">
        <v>64.319999999999993</v>
      </c>
      <c r="K106" s="74" t="s">
        <v>138</v>
      </c>
      <c r="L106" s="31"/>
    </row>
    <row r="107" spans="1:12" ht="14.4" x14ac:dyDescent="0.3">
      <c r="A107" s="34"/>
      <c r="B107" s="34"/>
      <c r="C107" s="37"/>
      <c r="D107" s="60" t="s">
        <v>29</v>
      </c>
      <c r="E107" s="62" t="s">
        <v>49</v>
      </c>
      <c r="F107" s="64">
        <v>30</v>
      </c>
      <c r="G107" s="59">
        <v>2.2799999999999998</v>
      </c>
      <c r="H107" s="59">
        <v>0.24</v>
      </c>
      <c r="I107" s="59">
        <v>14.76</v>
      </c>
      <c r="J107" s="59">
        <v>70.319999999999993</v>
      </c>
      <c r="K107" s="64" t="s">
        <v>55</v>
      </c>
      <c r="L107" s="31"/>
    </row>
    <row r="108" spans="1:12" ht="14.4" x14ac:dyDescent="0.3">
      <c r="A108" s="34"/>
      <c r="B108" s="34"/>
      <c r="C108" s="37"/>
      <c r="D108" s="55" t="s">
        <v>30</v>
      </c>
      <c r="E108" s="41" t="s">
        <v>50</v>
      </c>
      <c r="F108" s="42">
        <v>30</v>
      </c>
      <c r="G108" s="59">
        <v>1.68</v>
      </c>
      <c r="H108" s="59">
        <v>0.33</v>
      </c>
      <c r="I108" s="59">
        <v>17.82</v>
      </c>
      <c r="J108" s="59">
        <v>80.97</v>
      </c>
      <c r="K108" s="42" t="s">
        <v>56</v>
      </c>
      <c r="L108" s="31"/>
    </row>
    <row r="109" spans="1:12" ht="14.4" x14ac:dyDescent="0.25">
      <c r="A109" s="34"/>
      <c r="B109" s="34"/>
      <c r="C109" s="37"/>
      <c r="D109" s="20"/>
      <c r="E109" s="41"/>
      <c r="F109" s="31"/>
      <c r="G109" s="59"/>
      <c r="H109" s="59"/>
      <c r="I109" s="59"/>
      <c r="J109" s="59"/>
      <c r="K109" s="42"/>
      <c r="L109" s="31"/>
    </row>
    <row r="110" spans="1:12" ht="14.4" x14ac:dyDescent="0.25">
      <c r="A110" s="105"/>
      <c r="B110" s="105"/>
      <c r="C110" s="107"/>
      <c r="D110" s="99" t="s">
        <v>31</v>
      </c>
      <c r="E110" s="100"/>
      <c r="F110" s="101">
        <f>F103+F104+F105+F106+F107+F108</f>
        <v>730</v>
      </c>
      <c r="G110" s="101">
        <f t="shared" ref="G110:I110" si="5">G103+G104+G105+G106+G107+G108</f>
        <v>25.91</v>
      </c>
      <c r="H110" s="101">
        <f t="shared" si="5"/>
        <v>25.82</v>
      </c>
      <c r="I110" s="101">
        <f t="shared" si="5"/>
        <v>121.66</v>
      </c>
      <c r="J110" s="101">
        <f>J103+J104+J105+J106+J107+J108</f>
        <v>808.97</v>
      </c>
      <c r="K110" s="101"/>
      <c r="L110" s="103"/>
    </row>
    <row r="111" spans="1:12" ht="14.4" x14ac:dyDescent="0.25">
      <c r="A111" s="105">
        <f>A96</f>
        <v>2</v>
      </c>
      <c r="B111" s="105">
        <f>B96</f>
        <v>6</v>
      </c>
      <c r="C111" s="117" t="s">
        <v>4</v>
      </c>
      <c r="D111" s="118"/>
      <c r="E111" s="100"/>
      <c r="F111" s="101">
        <f>F110+F101</f>
        <v>1255</v>
      </c>
      <c r="G111" s="101">
        <f t="shared" ref="G111:I111" si="6">G110+G101</f>
        <v>44.15</v>
      </c>
      <c r="H111" s="101">
        <f t="shared" si="6"/>
        <v>45.01</v>
      </c>
      <c r="I111" s="101">
        <f t="shared" si="6"/>
        <v>193.56</v>
      </c>
      <c r="J111" s="101">
        <f>J110+J101</f>
        <v>1348.73</v>
      </c>
      <c r="K111" s="102"/>
      <c r="L111" s="103">
        <f>L102+L96</f>
        <v>176.3</v>
      </c>
    </row>
    <row r="112" spans="1:12" ht="14.4" x14ac:dyDescent="0.25">
      <c r="A112" s="34">
        <v>2</v>
      </c>
      <c r="B112" s="34">
        <v>7</v>
      </c>
      <c r="C112" s="37" t="s">
        <v>20</v>
      </c>
      <c r="D112" s="56" t="s">
        <v>26</v>
      </c>
      <c r="E112" s="73" t="s">
        <v>146</v>
      </c>
      <c r="F112" s="13">
        <v>90</v>
      </c>
      <c r="G112" s="14">
        <v>8.0399999999999991</v>
      </c>
      <c r="H112" s="14">
        <v>12.83</v>
      </c>
      <c r="I112" s="14">
        <v>3.7</v>
      </c>
      <c r="J112" s="14">
        <v>162.37</v>
      </c>
      <c r="K112" s="74" t="s">
        <v>144</v>
      </c>
      <c r="L112" s="67">
        <v>78.3</v>
      </c>
    </row>
    <row r="113" spans="1:12" ht="31.5" customHeight="1" x14ac:dyDescent="0.25">
      <c r="A113" s="34"/>
      <c r="B113" s="34"/>
      <c r="C113" s="37"/>
      <c r="D113" s="56" t="s">
        <v>27</v>
      </c>
      <c r="E113" s="62" t="s">
        <v>64</v>
      </c>
      <c r="F113" s="15">
        <v>150</v>
      </c>
      <c r="G113" s="11">
        <v>7.47</v>
      </c>
      <c r="H113" s="11">
        <v>4.7</v>
      </c>
      <c r="I113" s="11">
        <v>32.82</v>
      </c>
      <c r="J113" s="11">
        <v>203.42</v>
      </c>
      <c r="K113" s="64" t="s">
        <v>82</v>
      </c>
      <c r="L113" s="59"/>
    </row>
    <row r="114" spans="1:12" ht="14.4" x14ac:dyDescent="0.25">
      <c r="A114" s="34"/>
      <c r="B114" s="34"/>
      <c r="C114" s="37"/>
      <c r="D114" s="56" t="s">
        <v>29</v>
      </c>
      <c r="E114" s="62" t="s">
        <v>49</v>
      </c>
      <c r="F114" s="15">
        <v>20</v>
      </c>
      <c r="G114" s="15">
        <v>1.52</v>
      </c>
      <c r="H114" s="15">
        <v>0.16</v>
      </c>
      <c r="I114" s="15">
        <v>9.84</v>
      </c>
      <c r="J114" s="15">
        <v>46.88</v>
      </c>
      <c r="K114" s="64" t="s">
        <v>55</v>
      </c>
      <c r="L114" s="64"/>
    </row>
    <row r="115" spans="1:12" ht="14.4" x14ac:dyDescent="0.25">
      <c r="A115" s="34"/>
      <c r="B115" s="34"/>
      <c r="C115" s="37"/>
      <c r="D115" s="72" t="s">
        <v>143</v>
      </c>
      <c r="E115" s="62" t="s">
        <v>147</v>
      </c>
      <c r="F115" s="64">
        <v>50</v>
      </c>
      <c r="G115" s="64">
        <v>2.77</v>
      </c>
      <c r="H115" s="64">
        <v>3.65</v>
      </c>
      <c r="I115" s="64">
        <v>19.77</v>
      </c>
      <c r="J115" s="64">
        <v>123.04</v>
      </c>
      <c r="K115" s="64" t="s">
        <v>145</v>
      </c>
      <c r="L115" s="64"/>
    </row>
    <row r="116" spans="1:12" ht="14.4" x14ac:dyDescent="0.25">
      <c r="A116" s="34"/>
      <c r="B116" s="34"/>
      <c r="C116" s="37"/>
      <c r="D116" s="56" t="s">
        <v>22</v>
      </c>
      <c r="E116" s="62" t="s">
        <v>59</v>
      </c>
      <c r="F116" s="64">
        <v>200</v>
      </c>
      <c r="G116" s="59">
        <v>0.12</v>
      </c>
      <c r="H116" s="59">
        <v>0.4</v>
      </c>
      <c r="I116" s="59">
        <v>12.16</v>
      </c>
      <c r="J116" s="59">
        <v>49.48</v>
      </c>
      <c r="K116" s="64" t="s">
        <v>63</v>
      </c>
      <c r="L116" s="64"/>
    </row>
    <row r="117" spans="1:12" ht="14.4" x14ac:dyDescent="0.25">
      <c r="A117" s="34"/>
      <c r="B117" s="34"/>
      <c r="C117" s="37"/>
      <c r="D117" s="20"/>
      <c r="E117" s="32"/>
      <c r="F117" s="31"/>
      <c r="G117" s="31"/>
      <c r="H117" s="31"/>
      <c r="I117" s="31"/>
      <c r="J117" s="31"/>
      <c r="K117" s="31"/>
      <c r="L117" s="31"/>
    </row>
    <row r="118" spans="1:12" ht="14.4" x14ac:dyDescent="0.25">
      <c r="A118" s="34"/>
      <c r="B118" s="34"/>
      <c r="C118" s="37"/>
      <c r="D118" s="99" t="s">
        <v>31</v>
      </c>
      <c r="E118" s="79"/>
      <c r="F118" s="102">
        <f>F112+F113+F114+F115+F116</f>
        <v>510</v>
      </c>
      <c r="G118" s="102">
        <f t="shared" ref="G118:I118" si="7">G112+G113+G114+G115+G116</f>
        <v>19.919999999999998</v>
      </c>
      <c r="H118" s="102">
        <f t="shared" si="7"/>
        <v>21.74</v>
      </c>
      <c r="I118" s="102">
        <f t="shared" si="7"/>
        <v>78.289999999999992</v>
      </c>
      <c r="J118" s="102">
        <f>J112+J113+J114+J115+J116</f>
        <v>585.18999999999994</v>
      </c>
      <c r="K118" s="106"/>
      <c r="L118" s="106"/>
    </row>
    <row r="119" spans="1:12" ht="14.4" x14ac:dyDescent="0.25">
      <c r="A119" s="34">
        <f>A112</f>
        <v>2</v>
      </c>
      <c r="B119" s="34">
        <f>B112</f>
        <v>7</v>
      </c>
      <c r="C119" s="37" t="s">
        <v>23</v>
      </c>
      <c r="D119" s="54" t="s">
        <v>24</v>
      </c>
      <c r="E119" s="73" t="s">
        <v>102</v>
      </c>
      <c r="F119" s="74">
        <v>60</v>
      </c>
      <c r="G119" s="75">
        <v>0.66</v>
      </c>
      <c r="H119" s="75">
        <v>0.12</v>
      </c>
      <c r="I119" s="75">
        <v>2.1</v>
      </c>
      <c r="J119" s="75">
        <v>12.12</v>
      </c>
      <c r="K119" s="74" t="s">
        <v>42</v>
      </c>
      <c r="L119" s="66">
        <v>98</v>
      </c>
    </row>
    <row r="120" spans="1:12" ht="14.4" x14ac:dyDescent="0.25">
      <c r="A120" s="34"/>
      <c r="B120" s="34"/>
      <c r="C120" s="37"/>
      <c r="D120" s="54" t="s">
        <v>24</v>
      </c>
      <c r="E120" s="73" t="s">
        <v>151</v>
      </c>
      <c r="F120" s="74">
        <v>60</v>
      </c>
      <c r="G120" s="75">
        <v>0.48</v>
      </c>
      <c r="H120" s="75">
        <v>0.06</v>
      </c>
      <c r="I120" s="75">
        <v>0.9</v>
      </c>
      <c r="J120" s="75">
        <v>6.06</v>
      </c>
      <c r="K120" s="74" t="s">
        <v>148</v>
      </c>
      <c r="L120" s="31"/>
    </row>
    <row r="121" spans="1:12" ht="14.4" x14ac:dyDescent="0.25">
      <c r="A121" s="34"/>
      <c r="B121" s="34"/>
      <c r="C121" s="37"/>
      <c r="D121" s="56" t="s">
        <v>25</v>
      </c>
      <c r="E121" s="62" t="s">
        <v>152</v>
      </c>
      <c r="F121" s="64">
        <v>210</v>
      </c>
      <c r="G121" s="59">
        <v>1.54</v>
      </c>
      <c r="H121" s="59">
        <v>4.96</v>
      </c>
      <c r="I121" s="59">
        <v>8.49</v>
      </c>
      <c r="J121" s="59">
        <v>84.76</v>
      </c>
      <c r="K121" s="64" t="s">
        <v>149</v>
      </c>
      <c r="L121" s="31"/>
    </row>
    <row r="122" spans="1:12" ht="14.4" x14ac:dyDescent="0.25">
      <c r="A122" s="34"/>
      <c r="B122" s="34"/>
      <c r="C122" s="37"/>
      <c r="D122" s="56" t="s">
        <v>26</v>
      </c>
      <c r="E122" s="73" t="s">
        <v>153</v>
      </c>
      <c r="F122" s="78">
        <v>90</v>
      </c>
      <c r="G122" s="75">
        <v>13.01</v>
      </c>
      <c r="H122" s="75">
        <v>15.8</v>
      </c>
      <c r="I122" s="75">
        <v>15.51</v>
      </c>
      <c r="J122" s="75">
        <v>256.27999999999997</v>
      </c>
      <c r="K122" s="74" t="s">
        <v>150</v>
      </c>
      <c r="L122" s="31"/>
    </row>
    <row r="123" spans="1:12" ht="14.4" x14ac:dyDescent="0.25">
      <c r="A123" s="34"/>
      <c r="B123" s="34"/>
      <c r="C123" s="37"/>
      <c r="D123" s="56" t="s">
        <v>27</v>
      </c>
      <c r="E123" s="62" t="s">
        <v>154</v>
      </c>
      <c r="F123" s="64">
        <v>150</v>
      </c>
      <c r="G123" s="59">
        <v>3.5</v>
      </c>
      <c r="H123" s="59">
        <v>3.35</v>
      </c>
      <c r="I123" s="59">
        <v>35.39</v>
      </c>
      <c r="J123" s="59">
        <v>185.63</v>
      </c>
      <c r="K123" s="64" t="s">
        <v>82</v>
      </c>
      <c r="L123" s="31"/>
    </row>
    <row r="124" spans="1:12" ht="14.4" x14ac:dyDescent="0.25">
      <c r="A124" s="34"/>
      <c r="B124" s="34"/>
      <c r="C124" s="37"/>
      <c r="D124" s="56" t="s">
        <v>28</v>
      </c>
      <c r="E124" s="62" t="s">
        <v>92</v>
      </c>
      <c r="F124" s="64">
        <v>200</v>
      </c>
      <c r="G124" s="59">
        <v>0.38</v>
      </c>
      <c r="H124" s="59">
        <v>0</v>
      </c>
      <c r="I124" s="59">
        <v>25.72</v>
      </c>
      <c r="J124" s="59">
        <v>104.4</v>
      </c>
      <c r="K124" s="64" t="s">
        <v>67</v>
      </c>
      <c r="L124" s="31"/>
    </row>
    <row r="125" spans="1:12" ht="14.4" x14ac:dyDescent="0.25">
      <c r="A125" s="34"/>
      <c r="B125" s="34"/>
      <c r="C125" s="37"/>
      <c r="D125" s="56" t="s">
        <v>29</v>
      </c>
      <c r="E125" s="62" t="s">
        <v>49</v>
      </c>
      <c r="F125" s="64">
        <v>30</v>
      </c>
      <c r="G125" s="59">
        <v>2.2799999999999998</v>
      </c>
      <c r="H125" s="59">
        <v>0.24</v>
      </c>
      <c r="I125" s="59">
        <v>14.76</v>
      </c>
      <c r="J125" s="59">
        <v>70.319999999999993</v>
      </c>
      <c r="K125" s="64" t="s">
        <v>55</v>
      </c>
      <c r="L125" s="31"/>
    </row>
    <row r="126" spans="1:12" ht="14.4" x14ac:dyDescent="0.25">
      <c r="A126" s="34"/>
      <c r="B126" s="34"/>
      <c r="C126" s="37"/>
      <c r="D126" s="56" t="s">
        <v>30</v>
      </c>
      <c r="E126" s="41" t="s">
        <v>50</v>
      </c>
      <c r="F126" s="42">
        <v>40</v>
      </c>
      <c r="G126" s="59">
        <v>2.2400000000000002</v>
      </c>
      <c r="H126" s="59">
        <v>0.44</v>
      </c>
      <c r="I126" s="59">
        <v>23.76</v>
      </c>
      <c r="J126" s="59">
        <v>107.96</v>
      </c>
      <c r="K126" s="42" t="s">
        <v>56</v>
      </c>
      <c r="L126" s="31"/>
    </row>
    <row r="127" spans="1:12" ht="14.4" x14ac:dyDescent="0.25">
      <c r="A127" s="34"/>
      <c r="B127" s="34"/>
      <c r="C127" s="37"/>
      <c r="D127" s="21"/>
      <c r="E127" s="32"/>
      <c r="F127" s="31"/>
      <c r="G127" s="31"/>
      <c r="H127" s="31"/>
      <c r="I127" s="31"/>
      <c r="J127" s="31"/>
      <c r="K127" s="31"/>
      <c r="L127" s="31"/>
    </row>
    <row r="128" spans="1:12" ht="14.4" x14ac:dyDescent="0.25">
      <c r="A128" s="97"/>
      <c r="B128" s="97"/>
      <c r="C128" s="98"/>
      <c r="D128" s="99" t="s">
        <v>31</v>
      </c>
      <c r="E128" s="100"/>
      <c r="F128" s="101">
        <f>F119+F121+F122+F123+F124+F125+F126</f>
        <v>780</v>
      </c>
      <c r="G128" s="101">
        <f t="shared" ref="G128:I128" si="8">G119+G121+G122+G123+G124+G125+G126</f>
        <v>23.61</v>
      </c>
      <c r="H128" s="101">
        <f t="shared" si="8"/>
        <v>24.910000000000004</v>
      </c>
      <c r="I128" s="101">
        <f t="shared" si="8"/>
        <v>125.73000000000002</v>
      </c>
      <c r="J128" s="101">
        <f>J119+J121+J122+J123+J124+J125+J126</f>
        <v>821.47</v>
      </c>
      <c r="K128" s="102"/>
      <c r="L128" s="106"/>
    </row>
    <row r="129" spans="1:12" ht="14.4" x14ac:dyDescent="0.25">
      <c r="A129" s="105">
        <f>A112</f>
        <v>2</v>
      </c>
      <c r="B129" s="105">
        <f>B112</f>
        <v>7</v>
      </c>
      <c r="C129" s="117" t="s">
        <v>4</v>
      </c>
      <c r="D129" s="118"/>
      <c r="E129" s="100"/>
      <c r="F129" s="101">
        <f>F128++F118</f>
        <v>1290</v>
      </c>
      <c r="G129" s="101">
        <f t="shared" ref="G129:I129" si="9">G128++G118</f>
        <v>43.53</v>
      </c>
      <c r="H129" s="101">
        <f t="shared" si="9"/>
        <v>46.650000000000006</v>
      </c>
      <c r="I129" s="101">
        <f t="shared" si="9"/>
        <v>204.02</v>
      </c>
      <c r="J129" s="101">
        <f>J128++J118</f>
        <v>1406.6599999999999</v>
      </c>
      <c r="K129" s="106"/>
      <c r="L129" s="103">
        <f>L112+L119</f>
        <v>176.3</v>
      </c>
    </row>
    <row r="130" spans="1:12" ht="28.8" x14ac:dyDescent="0.25">
      <c r="A130" s="84">
        <v>2</v>
      </c>
      <c r="B130" s="84">
        <v>8</v>
      </c>
      <c r="C130" s="20" t="s">
        <v>20</v>
      </c>
      <c r="D130" s="72" t="s">
        <v>21</v>
      </c>
      <c r="E130" s="73" t="s">
        <v>158</v>
      </c>
      <c r="F130" s="74">
        <v>135</v>
      </c>
      <c r="G130" s="75">
        <v>3.82</v>
      </c>
      <c r="H130" s="75">
        <v>4.8</v>
      </c>
      <c r="I130" s="75">
        <v>20.25</v>
      </c>
      <c r="J130" s="75">
        <v>139.57</v>
      </c>
      <c r="K130" s="74" t="s">
        <v>156</v>
      </c>
      <c r="L130" s="67">
        <v>78.3</v>
      </c>
    </row>
    <row r="131" spans="1:12" ht="14.4" x14ac:dyDescent="0.25">
      <c r="A131" s="34"/>
      <c r="B131" s="34"/>
      <c r="C131" s="37"/>
      <c r="D131" s="72" t="s">
        <v>21</v>
      </c>
      <c r="E131" s="62" t="s">
        <v>159</v>
      </c>
      <c r="F131" s="64">
        <v>80</v>
      </c>
      <c r="G131" s="59">
        <v>14.31</v>
      </c>
      <c r="H131" s="59">
        <v>4.96</v>
      </c>
      <c r="I131" s="59">
        <v>18.88</v>
      </c>
      <c r="J131" s="59">
        <v>177.38</v>
      </c>
      <c r="K131" s="64" t="s">
        <v>157</v>
      </c>
      <c r="L131" s="31"/>
    </row>
    <row r="132" spans="1:12" ht="14.4" x14ac:dyDescent="0.25">
      <c r="A132" s="34"/>
      <c r="B132" s="34"/>
      <c r="C132" s="37"/>
      <c r="D132" s="72" t="s">
        <v>155</v>
      </c>
      <c r="E132" s="62" t="s">
        <v>69</v>
      </c>
      <c r="F132" s="64">
        <v>20</v>
      </c>
      <c r="G132" s="59">
        <v>1.5</v>
      </c>
      <c r="H132" s="59">
        <v>0.57999999999999996</v>
      </c>
      <c r="I132" s="59">
        <v>10.28</v>
      </c>
      <c r="J132" s="59">
        <v>52.34</v>
      </c>
      <c r="K132" s="64" t="s">
        <v>73</v>
      </c>
      <c r="L132" s="31"/>
    </row>
    <row r="133" spans="1:12" ht="15.75" customHeight="1" x14ac:dyDescent="0.25">
      <c r="A133" s="34"/>
      <c r="B133" s="34"/>
      <c r="C133" s="37"/>
      <c r="D133" s="76" t="s">
        <v>71</v>
      </c>
      <c r="E133" s="62" t="s">
        <v>83</v>
      </c>
      <c r="F133" s="64">
        <v>10</v>
      </c>
      <c r="G133" s="59">
        <v>0.08</v>
      </c>
      <c r="H133" s="59">
        <v>6.38</v>
      </c>
      <c r="I133" s="59">
        <v>0.12</v>
      </c>
      <c r="J133" s="59">
        <v>58.22</v>
      </c>
      <c r="K133" s="64" t="s">
        <v>93</v>
      </c>
      <c r="L133" s="31"/>
    </row>
    <row r="134" spans="1:12" ht="14.4" x14ac:dyDescent="0.25">
      <c r="A134" s="34"/>
      <c r="B134" s="34"/>
      <c r="C134" s="37"/>
      <c r="D134" s="56" t="s">
        <v>22</v>
      </c>
      <c r="E134" s="62" t="s">
        <v>40</v>
      </c>
      <c r="F134" s="64">
        <v>200</v>
      </c>
      <c r="G134" s="59">
        <v>0.18</v>
      </c>
      <c r="H134" s="59">
        <v>0.04</v>
      </c>
      <c r="I134" s="59">
        <v>15.04</v>
      </c>
      <c r="J134" s="59">
        <v>61.24</v>
      </c>
      <c r="K134" s="64" t="s">
        <v>45</v>
      </c>
      <c r="L134" s="31"/>
    </row>
    <row r="135" spans="1:12" ht="14.4" x14ac:dyDescent="0.25">
      <c r="A135" s="34"/>
      <c r="B135" s="34"/>
      <c r="C135" s="37"/>
      <c r="D135" s="56" t="s">
        <v>105</v>
      </c>
      <c r="E135" s="62" t="s">
        <v>60</v>
      </c>
      <c r="F135" s="64">
        <v>200</v>
      </c>
      <c r="G135" s="59">
        <v>0.8</v>
      </c>
      <c r="H135" s="59">
        <v>0.8</v>
      </c>
      <c r="I135" s="59">
        <v>17.8</v>
      </c>
      <c r="J135" s="59">
        <v>81.599999999999994</v>
      </c>
      <c r="K135" s="64"/>
      <c r="L135" s="31"/>
    </row>
    <row r="136" spans="1:12" ht="14.4" x14ac:dyDescent="0.25">
      <c r="A136" s="34"/>
      <c r="B136" s="34"/>
      <c r="C136" s="37"/>
      <c r="D136" s="20"/>
      <c r="E136" s="62"/>
      <c r="F136" s="31"/>
      <c r="G136" s="59"/>
      <c r="H136" s="59"/>
      <c r="I136" s="59"/>
      <c r="J136" s="31"/>
      <c r="K136" s="31"/>
      <c r="L136" s="31"/>
    </row>
    <row r="137" spans="1:12" ht="14.4" x14ac:dyDescent="0.25">
      <c r="A137" s="34"/>
      <c r="B137" s="34"/>
      <c r="C137" s="37"/>
      <c r="D137" s="99" t="s">
        <v>31</v>
      </c>
      <c r="E137" s="100"/>
      <c r="F137" s="102">
        <f>F130+F131+F132+F133+F134+F135</f>
        <v>645</v>
      </c>
      <c r="G137" s="102">
        <f t="shared" ref="G137:I137" si="10">G130+G131+G132+G133+G134+G135</f>
        <v>20.689999999999998</v>
      </c>
      <c r="H137" s="102">
        <f t="shared" si="10"/>
        <v>17.559999999999999</v>
      </c>
      <c r="I137" s="102">
        <f t="shared" si="10"/>
        <v>82.36999999999999</v>
      </c>
      <c r="J137" s="102">
        <f>J130+J131+J132+J133+J134+J135</f>
        <v>570.35</v>
      </c>
      <c r="K137" s="102"/>
      <c r="L137" s="102"/>
    </row>
    <row r="138" spans="1:12" ht="14.4" x14ac:dyDescent="0.25">
      <c r="A138" s="34">
        <f>A130</f>
        <v>2</v>
      </c>
      <c r="B138" s="34">
        <f>B130</f>
        <v>8</v>
      </c>
      <c r="C138" s="37" t="s">
        <v>23</v>
      </c>
      <c r="D138" s="54" t="s">
        <v>24</v>
      </c>
      <c r="E138" s="73" t="s">
        <v>173</v>
      </c>
      <c r="F138" s="74">
        <v>60</v>
      </c>
      <c r="G138" s="75">
        <v>0.77</v>
      </c>
      <c r="H138" s="75">
        <v>3.22</v>
      </c>
      <c r="I138" s="75">
        <v>4.38</v>
      </c>
      <c r="J138" s="75">
        <v>49.59</v>
      </c>
      <c r="K138" s="74" t="s">
        <v>94</v>
      </c>
      <c r="L138" s="66">
        <v>98</v>
      </c>
    </row>
    <row r="139" spans="1:12" ht="14.4" x14ac:dyDescent="0.25">
      <c r="A139" s="34"/>
      <c r="B139" s="34"/>
      <c r="C139" s="37"/>
      <c r="D139" s="56" t="s">
        <v>25</v>
      </c>
      <c r="E139" s="62" t="s">
        <v>161</v>
      </c>
      <c r="F139" s="64">
        <v>210</v>
      </c>
      <c r="G139" s="59">
        <v>7.76</v>
      </c>
      <c r="H139" s="59">
        <v>6.99</v>
      </c>
      <c r="I139" s="59">
        <v>20.6</v>
      </c>
      <c r="J139" s="59">
        <v>176.11</v>
      </c>
      <c r="K139" s="64" t="s">
        <v>160</v>
      </c>
      <c r="L139" s="31"/>
    </row>
    <row r="140" spans="1:12" ht="14.4" x14ac:dyDescent="0.25">
      <c r="A140" s="34"/>
      <c r="B140" s="34"/>
      <c r="C140" s="37"/>
      <c r="D140" s="56" t="s">
        <v>26</v>
      </c>
      <c r="E140" s="73" t="s">
        <v>184</v>
      </c>
      <c r="F140" s="78">
        <v>90</v>
      </c>
      <c r="G140" s="75">
        <v>11.16</v>
      </c>
      <c r="H140" s="75">
        <v>6.3</v>
      </c>
      <c r="I140" s="75">
        <v>5.67</v>
      </c>
      <c r="J140" s="75">
        <v>124.02</v>
      </c>
      <c r="K140" s="74" t="s">
        <v>186</v>
      </c>
      <c r="L140" s="31"/>
    </row>
    <row r="141" spans="1:12" ht="14.4" x14ac:dyDescent="0.25">
      <c r="A141" s="34"/>
      <c r="B141" s="34"/>
      <c r="C141" s="37"/>
      <c r="D141" s="54" t="s">
        <v>27</v>
      </c>
      <c r="E141" s="62" t="s">
        <v>185</v>
      </c>
      <c r="F141" s="64">
        <v>150</v>
      </c>
      <c r="G141" s="64">
        <v>2.52</v>
      </c>
      <c r="H141" s="64">
        <v>6.45</v>
      </c>
      <c r="I141" s="64">
        <v>19.13</v>
      </c>
      <c r="J141" s="64">
        <v>144.63</v>
      </c>
      <c r="K141" s="64" t="s">
        <v>187</v>
      </c>
      <c r="L141" s="31"/>
    </row>
    <row r="142" spans="1:12" ht="14.4" x14ac:dyDescent="0.25">
      <c r="A142" s="84"/>
      <c r="B142" s="84"/>
      <c r="C142" s="20"/>
      <c r="D142" s="47" t="s">
        <v>28</v>
      </c>
      <c r="E142" s="41" t="s">
        <v>48</v>
      </c>
      <c r="F142" s="42">
        <v>200</v>
      </c>
      <c r="G142" s="44">
        <v>0.2</v>
      </c>
      <c r="H142" s="44">
        <v>0.16</v>
      </c>
      <c r="I142" s="44">
        <v>15.86</v>
      </c>
      <c r="J142" s="43">
        <v>77.599999999999994</v>
      </c>
      <c r="K142" s="42" t="s">
        <v>54</v>
      </c>
      <c r="L142" s="31"/>
    </row>
    <row r="143" spans="1:12" ht="14.4" x14ac:dyDescent="0.25">
      <c r="A143" s="84"/>
      <c r="B143" s="84"/>
      <c r="C143" s="20"/>
      <c r="D143" s="72" t="s">
        <v>29</v>
      </c>
      <c r="E143" s="62" t="s">
        <v>49</v>
      </c>
      <c r="F143" s="64">
        <v>30</v>
      </c>
      <c r="G143" s="59">
        <v>2.2799999999999998</v>
      </c>
      <c r="H143" s="59">
        <v>0.24</v>
      </c>
      <c r="I143" s="59">
        <v>14.76</v>
      </c>
      <c r="J143" s="59">
        <v>70.319999999999993</v>
      </c>
      <c r="K143" s="64" t="s">
        <v>55</v>
      </c>
      <c r="L143" s="31"/>
    </row>
    <row r="144" spans="1:12" ht="14.4" x14ac:dyDescent="0.25">
      <c r="A144" s="84"/>
      <c r="B144" s="84"/>
      <c r="C144" s="20"/>
      <c r="D144" s="72" t="s">
        <v>30</v>
      </c>
      <c r="E144" s="41" t="s">
        <v>50</v>
      </c>
      <c r="F144" s="42">
        <v>40</v>
      </c>
      <c r="G144" s="59">
        <v>2.2400000000000002</v>
      </c>
      <c r="H144" s="59">
        <v>0.44</v>
      </c>
      <c r="I144" s="59">
        <v>23.76</v>
      </c>
      <c r="J144" s="59">
        <v>107.96</v>
      </c>
      <c r="K144" s="42" t="s">
        <v>56</v>
      </c>
      <c r="L144" s="31"/>
    </row>
    <row r="145" spans="1:12" ht="14.4" x14ac:dyDescent="0.25">
      <c r="A145" s="97"/>
      <c r="B145" s="97"/>
      <c r="C145" s="98"/>
      <c r="D145" s="99" t="s">
        <v>31</v>
      </c>
      <c r="E145" s="100"/>
      <c r="F145" s="101">
        <f>F138+F139+F140+F141+F142+F143+F144</f>
        <v>780</v>
      </c>
      <c r="G145" s="101">
        <f t="shared" ref="G145:I145" si="11">G138+G139+G140+G141+G142+G143+G144</f>
        <v>26.93</v>
      </c>
      <c r="H145" s="101">
        <f t="shared" si="11"/>
        <v>23.8</v>
      </c>
      <c r="I145" s="101">
        <f t="shared" si="11"/>
        <v>104.16000000000001</v>
      </c>
      <c r="J145" s="101">
        <f>J138+J139+J140+J141+J142+J143+J144</f>
        <v>750.23</v>
      </c>
      <c r="K145" s="102"/>
      <c r="L145" s="102"/>
    </row>
    <row r="146" spans="1:12" ht="14.4" x14ac:dyDescent="0.25">
      <c r="A146" s="105">
        <f>A130</f>
        <v>2</v>
      </c>
      <c r="B146" s="105">
        <f>B130</f>
        <v>8</v>
      </c>
      <c r="C146" s="117" t="s">
        <v>4</v>
      </c>
      <c r="D146" s="118"/>
      <c r="E146" s="79"/>
      <c r="F146" s="101">
        <f>F145+F137</f>
        <v>1425</v>
      </c>
      <c r="G146" s="101">
        <f t="shared" ref="G146:I146" si="12">G145+G137</f>
        <v>47.62</v>
      </c>
      <c r="H146" s="101">
        <f t="shared" si="12"/>
        <v>41.36</v>
      </c>
      <c r="I146" s="101">
        <f t="shared" si="12"/>
        <v>186.53</v>
      </c>
      <c r="J146" s="101">
        <f>J145+J137</f>
        <v>1320.58</v>
      </c>
      <c r="K146" s="106"/>
      <c r="L146" s="103">
        <f>L139+L130</f>
        <v>78.3</v>
      </c>
    </row>
    <row r="147" spans="1:12" ht="14.4" x14ac:dyDescent="0.25">
      <c r="A147" s="84">
        <v>2</v>
      </c>
      <c r="B147" s="84">
        <v>9</v>
      </c>
      <c r="C147" s="20" t="s">
        <v>20</v>
      </c>
      <c r="D147" s="61" t="s">
        <v>21</v>
      </c>
      <c r="E147" s="62" t="s">
        <v>188</v>
      </c>
      <c r="F147" s="64">
        <v>150</v>
      </c>
      <c r="G147" s="59">
        <v>12.81</v>
      </c>
      <c r="H147" s="59">
        <v>17.5</v>
      </c>
      <c r="I147" s="59">
        <v>23.4</v>
      </c>
      <c r="J147" s="59">
        <v>302.33999999999997</v>
      </c>
      <c r="K147" s="64" t="s">
        <v>189</v>
      </c>
      <c r="L147" s="31"/>
    </row>
    <row r="148" spans="1:12" ht="14.4" x14ac:dyDescent="0.25">
      <c r="A148" s="84"/>
      <c r="B148" s="84"/>
      <c r="C148" s="20"/>
      <c r="D148" s="61" t="s">
        <v>43</v>
      </c>
      <c r="E148" s="45" t="s">
        <v>58</v>
      </c>
      <c r="F148" s="46">
        <v>30</v>
      </c>
      <c r="G148" s="43">
        <v>0.21</v>
      </c>
      <c r="H148" s="43">
        <v>0.03</v>
      </c>
      <c r="I148" s="43">
        <v>0.56999999999999995</v>
      </c>
      <c r="J148" s="43">
        <v>3.39</v>
      </c>
      <c r="K148" s="93" t="s">
        <v>62</v>
      </c>
      <c r="L148" s="31"/>
    </row>
    <row r="149" spans="1:12" ht="14.4" x14ac:dyDescent="0.25">
      <c r="A149" s="84"/>
      <c r="B149" s="84"/>
      <c r="C149" s="20"/>
      <c r="D149" s="61" t="s">
        <v>43</v>
      </c>
      <c r="E149" s="45" t="s">
        <v>163</v>
      </c>
      <c r="F149" s="46">
        <v>30</v>
      </c>
      <c r="G149" s="43">
        <v>0.93</v>
      </c>
      <c r="H149" s="43">
        <v>0.06</v>
      </c>
      <c r="I149" s="43">
        <v>1.95</v>
      </c>
      <c r="J149" s="43">
        <v>12.06</v>
      </c>
      <c r="K149" s="93" t="s">
        <v>162</v>
      </c>
      <c r="L149" s="31"/>
    </row>
    <row r="150" spans="1:12" ht="14.4" x14ac:dyDescent="0.25">
      <c r="A150" s="84"/>
      <c r="B150" s="84"/>
      <c r="C150" s="20"/>
      <c r="D150" s="72" t="s">
        <v>29</v>
      </c>
      <c r="E150" s="62" t="s">
        <v>49</v>
      </c>
      <c r="F150" s="64">
        <v>30</v>
      </c>
      <c r="G150" s="59">
        <v>2.2799999999999998</v>
      </c>
      <c r="H150" s="59">
        <v>0.24</v>
      </c>
      <c r="I150" s="59">
        <v>14.76</v>
      </c>
      <c r="J150" s="59">
        <v>70.319999999999993</v>
      </c>
      <c r="K150" s="64" t="s">
        <v>55</v>
      </c>
      <c r="L150" s="31"/>
    </row>
    <row r="151" spans="1:12" ht="14.4" x14ac:dyDescent="0.25">
      <c r="A151" s="84"/>
      <c r="B151" s="84"/>
      <c r="C151" s="20"/>
      <c r="D151" s="72" t="s">
        <v>22</v>
      </c>
      <c r="E151" s="62" t="s">
        <v>121</v>
      </c>
      <c r="F151" s="64">
        <v>207</v>
      </c>
      <c r="G151" s="64">
        <v>0.24</v>
      </c>
      <c r="H151" s="64">
        <v>0.06</v>
      </c>
      <c r="I151" s="64">
        <v>15.22</v>
      </c>
      <c r="J151" s="64">
        <v>62.38</v>
      </c>
      <c r="K151" s="64" t="s">
        <v>119</v>
      </c>
      <c r="L151" s="31"/>
    </row>
    <row r="152" spans="1:12" ht="14.4" x14ac:dyDescent="0.25">
      <c r="A152" s="84"/>
      <c r="B152" s="84"/>
      <c r="C152" s="20"/>
      <c r="D152" s="85" t="s">
        <v>113</v>
      </c>
      <c r="E152" s="62" t="s">
        <v>179</v>
      </c>
      <c r="F152" s="64">
        <v>200</v>
      </c>
      <c r="G152" s="94">
        <v>5.4</v>
      </c>
      <c r="H152" s="94">
        <v>4.4000000000000004</v>
      </c>
      <c r="I152" s="94">
        <v>8.8000000000000007</v>
      </c>
      <c r="J152" s="94">
        <v>96.4</v>
      </c>
      <c r="K152" s="64" t="s">
        <v>85</v>
      </c>
      <c r="L152" s="31"/>
    </row>
    <row r="153" spans="1:12" ht="14.4" x14ac:dyDescent="0.25">
      <c r="A153" s="84"/>
      <c r="B153" s="84"/>
      <c r="C153" s="20"/>
      <c r="D153" s="20"/>
      <c r="E153" s="32"/>
      <c r="F153" s="31"/>
      <c r="G153" s="31"/>
      <c r="H153" s="31"/>
      <c r="I153" s="31"/>
      <c r="J153" s="31"/>
      <c r="K153" s="31"/>
      <c r="L153" s="31"/>
    </row>
    <row r="154" spans="1:12" ht="14.4" x14ac:dyDescent="0.25">
      <c r="A154" s="84"/>
      <c r="B154" s="84"/>
      <c r="C154" s="20"/>
      <c r="D154" s="99" t="s">
        <v>31</v>
      </c>
      <c r="E154" s="100"/>
      <c r="F154" s="102">
        <f>F147+F149+F150+F151+F152</f>
        <v>617</v>
      </c>
      <c r="G154" s="102">
        <f t="shared" ref="G154:J154" si="13">G147+G149+G150+G151+G152</f>
        <v>21.659999999999997</v>
      </c>
      <c r="H154" s="102">
        <f t="shared" si="13"/>
        <v>22.259999999999998</v>
      </c>
      <c r="I154" s="102">
        <f t="shared" si="13"/>
        <v>64.13</v>
      </c>
      <c r="J154" s="102">
        <f t="shared" si="13"/>
        <v>543.5</v>
      </c>
      <c r="K154" s="102"/>
      <c r="L154" s="102"/>
    </row>
    <row r="155" spans="1:12" ht="14.4" x14ac:dyDescent="0.25">
      <c r="A155" s="84">
        <f>A147</f>
        <v>2</v>
      </c>
      <c r="B155" s="84">
        <f>B147</f>
        <v>9</v>
      </c>
      <c r="C155" s="20" t="s">
        <v>23</v>
      </c>
      <c r="D155" s="72" t="s">
        <v>24</v>
      </c>
      <c r="E155" s="45" t="s">
        <v>167</v>
      </c>
      <c r="F155" s="46">
        <v>60</v>
      </c>
      <c r="G155" s="43">
        <v>1.0900000000000001</v>
      </c>
      <c r="H155" s="43">
        <v>2.71</v>
      </c>
      <c r="I155" s="43">
        <v>6.01</v>
      </c>
      <c r="J155" s="43">
        <v>52.75</v>
      </c>
      <c r="K155" s="46" t="s">
        <v>51</v>
      </c>
      <c r="L155" s="66">
        <v>98</v>
      </c>
    </row>
    <row r="156" spans="1:12" ht="14.4" x14ac:dyDescent="0.25">
      <c r="A156" s="84"/>
      <c r="B156" s="84"/>
      <c r="C156" s="20"/>
      <c r="D156" s="72" t="s">
        <v>24</v>
      </c>
      <c r="E156" s="45" t="s">
        <v>190</v>
      </c>
      <c r="F156" s="46">
        <v>60</v>
      </c>
      <c r="G156" s="43">
        <v>0.9</v>
      </c>
      <c r="H156" s="43">
        <v>2.69</v>
      </c>
      <c r="I156" s="43">
        <v>4.8499999999999996</v>
      </c>
      <c r="J156" s="43">
        <v>47.27</v>
      </c>
      <c r="K156" s="53" t="s">
        <v>164</v>
      </c>
      <c r="L156" s="31"/>
    </row>
    <row r="157" spans="1:12" ht="22.5" customHeight="1" x14ac:dyDescent="0.25">
      <c r="A157" s="84"/>
      <c r="B157" s="84"/>
      <c r="C157" s="20"/>
      <c r="D157" s="72" t="s">
        <v>25</v>
      </c>
      <c r="E157" s="62" t="s">
        <v>168</v>
      </c>
      <c r="F157" s="64">
        <v>225</v>
      </c>
      <c r="G157" s="59">
        <v>10.130000000000001</v>
      </c>
      <c r="H157" s="59">
        <v>8.24</v>
      </c>
      <c r="I157" s="59">
        <v>25.97</v>
      </c>
      <c r="J157" s="59">
        <v>218.56</v>
      </c>
      <c r="K157" s="64" t="s">
        <v>165</v>
      </c>
      <c r="L157" s="95"/>
    </row>
    <row r="158" spans="1:12" ht="17.25" customHeight="1" x14ac:dyDescent="0.25">
      <c r="A158" s="84"/>
      <c r="B158" s="84"/>
      <c r="C158" s="20"/>
      <c r="D158" s="72" t="s">
        <v>26</v>
      </c>
      <c r="E158" s="73" t="s">
        <v>169</v>
      </c>
      <c r="F158" s="78">
        <v>90</v>
      </c>
      <c r="G158" s="75">
        <v>6.27</v>
      </c>
      <c r="H158" s="75">
        <v>12.23</v>
      </c>
      <c r="I158" s="75">
        <v>9.77</v>
      </c>
      <c r="J158" s="75">
        <v>174.19</v>
      </c>
      <c r="K158" s="74" t="s">
        <v>166</v>
      </c>
      <c r="L158" s="96"/>
    </row>
    <row r="159" spans="1:12" ht="30.75" customHeight="1" x14ac:dyDescent="0.25">
      <c r="A159" s="84"/>
      <c r="B159" s="84"/>
      <c r="C159" s="20"/>
      <c r="D159" s="72" t="s">
        <v>27</v>
      </c>
      <c r="E159" s="62" t="s">
        <v>64</v>
      </c>
      <c r="F159" s="64">
        <v>150</v>
      </c>
      <c r="G159" s="59">
        <v>7.47</v>
      </c>
      <c r="H159" s="59">
        <v>4.7</v>
      </c>
      <c r="I159" s="59">
        <v>32.82</v>
      </c>
      <c r="J159" s="59">
        <v>203.42</v>
      </c>
      <c r="K159" s="64" t="s">
        <v>82</v>
      </c>
      <c r="L159" s="95"/>
    </row>
    <row r="160" spans="1:12" ht="14.4" x14ac:dyDescent="0.25">
      <c r="A160" s="84"/>
      <c r="B160" s="84"/>
      <c r="C160" s="20"/>
      <c r="D160" s="72" t="s">
        <v>28</v>
      </c>
      <c r="E160" s="41" t="s">
        <v>78</v>
      </c>
      <c r="F160" s="42">
        <v>200</v>
      </c>
      <c r="G160" s="44">
        <v>0.18</v>
      </c>
      <c r="H160" s="44">
        <v>0.08</v>
      </c>
      <c r="I160" s="44">
        <v>16.3</v>
      </c>
      <c r="J160" s="43">
        <v>66.64</v>
      </c>
      <c r="K160" s="42" t="s">
        <v>110</v>
      </c>
      <c r="L160" s="95"/>
    </row>
    <row r="161" spans="1:12" ht="14.4" x14ac:dyDescent="0.25">
      <c r="A161" s="84"/>
      <c r="B161" s="84"/>
      <c r="C161" s="20"/>
      <c r="D161" s="72" t="s">
        <v>29</v>
      </c>
      <c r="E161" s="62" t="s">
        <v>49</v>
      </c>
      <c r="F161" s="64">
        <v>20</v>
      </c>
      <c r="G161" s="59">
        <v>1.52</v>
      </c>
      <c r="H161" s="59">
        <v>0.16</v>
      </c>
      <c r="I161" s="59">
        <v>9.84</v>
      </c>
      <c r="J161" s="59">
        <v>46.88</v>
      </c>
      <c r="K161" s="64" t="s">
        <v>55</v>
      </c>
      <c r="L161" s="95"/>
    </row>
    <row r="162" spans="1:12" ht="14.4" x14ac:dyDescent="0.25">
      <c r="A162" s="84"/>
      <c r="B162" s="84"/>
      <c r="C162" s="20"/>
      <c r="D162" s="72" t="s">
        <v>30</v>
      </c>
      <c r="E162" s="41" t="s">
        <v>50</v>
      </c>
      <c r="F162" s="64">
        <v>20</v>
      </c>
      <c r="G162" s="59">
        <v>1.1200000000000001</v>
      </c>
      <c r="H162" s="59">
        <v>0.22</v>
      </c>
      <c r="I162" s="59">
        <v>11.88</v>
      </c>
      <c r="J162" s="59">
        <v>53.98</v>
      </c>
      <c r="K162" s="42" t="s">
        <v>56</v>
      </c>
      <c r="L162" s="95"/>
    </row>
    <row r="163" spans="1:12" ht="14.4" x14ac:dyDescent="0.25">
      <c r="A163" s="84"/>
      <c r="B163" s="84"/>
      <c r="C163" s="20"/>
      <c r="D163" s="21"/>
      <c r="E163" s="32"/>
      <c r="F163" s="31"/>
      <c r="G163" s="31"/>
      <c r="H163" s="31"/>
      <c r="I163" s="31"/>
      <c r="J163" s="31"/>
      <c r="K163" s="31"/>
      <c r="L163" s="95"/>
    </row>
    <row r="164" spans="1:12" ht="14.4" x14ac:dyDescent="0.25">
      <c r="A164" s="97"/>
      <c r="B164" s="97"/>
      <c r="C164" s="98"/>
      <c r="D164" s="99" t="s">
        <v>31</v>
      </c>
      <c r="E164" s="100"/>
      <c r="F164" s="101">
        <f>F155+F157+F158+F159+F160+F161+F162</f>
        <v>765</v>
      </c>
      <c r="G164" s="101">
        <f t="shared" ref="G164:I164" si="14">G155+G157+G158+G159+G160+G161+G162</f>
        <v>27.78</v>
      </c>
      <c r="H164" s="101">
        <f t="shared" si="14"/>
        <v>28.339999999999996</v>
      </c>
      <c r="I164" s="101">
        <f t="shared" si="14"/>
        <v>112.58999999999999</v>
      </c>
      <c r="J164" s="101">
        <f>J155+J157+J158+J159+J160+J161+J162</f>
        <v>816.42</v>
      </c>
      <c r="K164" s="102"/>
      <c r="L164" s="102"/>
    </row>
    <row r="165" spans="1:12" ht="14.4" x14ac:dyDescent="0.25">
      <c r="A165" s="105">
        <f>A147</f>
        <v>2</v>
      </c>
      <c r="B165" s="105">
        <f>B147</f>
        <v>9</v>
      </c>
      <c r="C165" s="117" t="s">
        <v>4</v>
      </c>
      <c r="D165" s="118"/>
      <c r="E165" s="79"/>
      <c r="F165" s="101">
        <f>F164+F154</f>
        <v>1382</v>
      </c>
      <c r="G165" s="101">
        <f t="shared" ref="G165:I165" si="15">G164+G154</f>
        <v>49.44</v>
      </c>
      <c r="H165" s="101">
        <f t="shared" si="15"/>
        <v>50.599999999999994</v>
      </c>
      <c r="I165" s="101">
        <f t="shared" si="15"/>
        <v>176.71999999999997</v>
      </c>
      <c r="J165" s="101">
        <f>J164+J154</f>
        <v>1359.92</v>
      </c>
      <c r="K165" s="102"/>
      <c r="L165" s="103">
        <f>L155+L146</f>
        <v>176.3</v>
      </c>
    </row>
    <row r="166" spans="1:12" ht="14.4" x14ac:dyDescent="0.25">
      <c r="A166" s="84">
        <v>2</v>
      </c>
      <c r="B166" s="84">
        <v>10</v>
      </c>
      <c r="C166" s="20" t="s">
        <v>20</v>
      </c>
      <c r="D166" s="72" t="s">
        <v>21</v>
      </c>
      <c r="E166" s="73" t="s">
        <v>191</v>
      </c>
      <c r="F166" s="74">
        <v>150</v>
      </c>
      <c r="G166" s="75">
        <v>5.57</v>
      </c>
      <c r="H166" s="75">
        <v>5.82</v>
      </c>
      <c r="I166" s="75">
        <v>31.65</v>
      </c>
      <c r="J166" s="75">
        <v>201.18</v>
      </c>
      <c r="K166" s="74" t="s">
        <v>193</v>
      </c>
      <c r="L166" s="92">
        <v>78.3</v>
      </c>
    </row>
    <row r="167" spans="1:12" ht="14.4" x14ac:dyDescent="0.25">
      <c r="A167" s="84"/>
      <c r="B167" s="84"/>
      <c r="C167" s="20"/>
      <c r="D167" s="85" t="s">
        <v>71</v>
      </c>
      <c r="E167" s="62" t="s">
        <v>68</v>
      </c>
      <c r="F167" s="64">
        <v>20</v>
      </c>
      <c r="G167" s="59">
        <v>4.3600000000000003</v>
      </c>
      <c r="H167" s="59">
        <v>5.2</v>
      </c>
      <c r="I167" s="59">
        <v>0</v>
      </c>
      <c r="J167" s="59">
        <v>64.239999999999995</v>
      </c>
      <c r="K167" s="64" t="s">
        <v>192</v>
      </c>
      <c r="L167" s="75"/>
    </row>
    <row r="168" spans="1:12" ht="14.4" x14ac:dyDescent="0.25">
      <c r="A168" s="84"/>
      <c r="B168" s="84"/>
      <c r="C168" s="20"/>
      <c r="D168" s="72" t="s">
        <v>29</v>
      </c>
      <c r="E168" s="62" t="s">
        <v>69</v>
      </c>
      <c r="F168" s="64">
        <v>30</v>
      </c>
      <c r="G168" s="59">
        <v>2.25</v>
      </c>
      <c r="H168" s="59">
        <v>0.87</v>
      </c>
      <c r="I168" s="59">
        <v>15.42</v>
      </c>
      <c r="J168" s="59">
        <v>78.510000000000005</v>
      </c>
      <c r="K168" s="64" t="s">
        <v>73</v>
      </c>
      <c r="L168" s="59"/>
    </row>
    <row r="169" spans="1:12" ht="14.4" x14ac:dyDescent="0.25">
      <c r="A169" s="84"/>
      <c r="B169" s="84"/>
      <c r="C169" s="20"/>
      <c r="D169" s="72" t="s">
        <v>22</v>
      </c>
      <c r="E169" s="62" t="s">
        <v>70</v>
      </c>
      <c r="F169" s="64">
        <v>200</v>
      </c>
      <c r="G169" s="59">
        <v>3.94</v>
      </c>
      <c r="H169" s="59">
        <v>3.06</v>
      </c>
      <c r="I169" s="59">
        <v>16.34</v>
      </c>
      <c r="J169" s="59">
        <v>108.66</v>
      </c>
      <c r="K169" s="64" t="s">
        <v>74</v>
      </c>
      <c r="L169" s="59"/>
    </row>
    <row r="170" spans="1:12" ht="14.4" x14ac:dyDescent="0.25">
      <c r="A170" s="34"/>
      <c r="B170" s="34"/>
      <c r="C170" s="37"/>
      <c r="D170" s="72" t="s">
        <v>105</v>
      </c>
      <c r="E170" s="62" t="s">
        <v>60</v>
      </c>
      <c r="F170" s="64">
        <v>200</v>
      </c>
      <c r="G170" s="59">
        <v>0.8</v>
      </c>
      <c r="H170" s="59">
        <v>0.8</v>
      </c>
      <c r="I170" s="59">
        <v>17.8</v>
      </c>
      <c r="J170" s="59">
        <v>81.599999999999994</v>
      </c>
      <c r="K170" s="64"/>
      <c r="L170" s="59"/>
    </row>
    <row r="171" spans="1:12" ht="14.4" x14ac:dyDescent="0.25">
      <c r="A171" s="34"/>
      <c r="B171" s="34"/>
      <c r="C171" s="37"/>
      <c r="D171" s="21"/>
      <c r="E171" s="32"/>
      <c r="F171" s="31"/>
      <c r="G171" s="31"/>
      <c r="H171" s="31"/>
      <c r="I171" s="31"/>
      <c r="J171" s="31"/>
      <c r="K171" s="31"/>
      <c r="L171" s="31"/>
    </row>
    <row r="172" spans="1:12" ht="15.75" customHeight="1" x14ac:dyDescent="0.25">
      <c r="A172" s="34"/>
      <c r="B172" s="34"/>
      <c r="C172" s="37"/>
      <c r="D172" s="99" t="s">
        <v>31</v>
      </c>
      <c r="E172" s="100"/>
      <c r="F172" s="102">
        <f>F166+F167+F168+F169+F170</f>
        <v>600</v>
      </c>
      <c r="G172" s="102">
        <f t="shared" ref="G172:I172" si="16">G166+G167+G168+G169+G170</f>
        <v>16.920000000000002</v>
      </c>
      <c r="H172" s="102">
        <f t="shared" si="16"/>
        <v>15.75</v>
      </c>
      <c r="I172" s="102">
        <f t="shared" si="16"/>
        <v>81.209999999999994</v>
      </c>
      <c r="J172" s="102">
        <f>J166+J167+J168+J169+J170</f>
        <v>534.19000000000005</v>
      </c>
      <c r="K172" s="102"/>
      <c r="L172" s="102"/>
    </row>
    <row r="173" spans="1:12" ht="14.4" x14ac:dyDescent="0.25">
      <c r="A173" s="34">
        <f>A166</f>
        <v>2</v>
      </c>
      <c r="B173" s="34">
        <f>B166</f>
        <v>10</v>
      </c>
      <c r="C173" s="37" t="s">
        <v>23</v>
      </c>
      <c r="D173" s="72" t="s">
        <v>24</v>
      </c>
      <c r="E173" s="45" t="s">
        <v>58</v>
      </c>
      <c r="F173" s="74">
        <v>60</v>
      </c>
      <c r="G173" s="75">
        <v>0.42</v>
      </c>
      <c r="H173" s="75">
        <v>0.06</v>
      </c>
      <c r="I173" s="75">
        <v>1.1399999999999999</v>
      </c>
      <c r="J173" s="75">
        <v>6.78</v>
      </c>
      <c r="K173" s="93" t="s">
        <v>62</v>
      </c>
      <c r="L173" s="66">
        <v>98</v>
      </c>
    </row>
    <row r="174" spans="1:12" ht="14.4" x14ac:dyDescent="0.25">
      <c r="A174" s="34"/>
      <c r="B174" s="34"/>
      <c r="C174" s="37"/>
      <c r="D174" s="72" t="s">
        <v>24</v>
      </c>
      <c r="E174" s="45" t="s">
        <v>99</v>
      </c>
      <c r="F174" s="74">
        <v>60</v>
      </c>
      <c r="G174" s="75">
        <v>0.55000000000000004</v>
      </c>
      <c r="H174" s="75">
        <v>2.71</v>
      </c>
      <c r="I174" s="75">
        <v>1.51</v>
      </c>
      <c r="J174" s="75">
        <v>32.630000000000003</v>
      </c>
      <c r="K174" s="93" t="s">
        <v>100</v>
      </c>
      <c r="L174" s="31"/>
    </row>
    <row r="175" spans="1:12" ht="14.4" x14ac:dyDescent="0.25">
      <c r="A175" s="34"/>
      <c r="B175" s="34"/>
      <c r="C175" s="37"/>
      <c r="D175" s="72" t="s">
        <v>25</v>
      </c>
      <c r="E175" s="62" t="s">
        <v>76</v>
      </c>
      <c r="F175" s="63">
        <v>210</v>
      </c>
      <c r="G175" s="59">
        <v>2.1</v>
      </c>
      <c r="H175" s="59">
        <v>5.52</v>
      </c>
      <c r="I175" s="59">
        <v>10.23</v>
      </c>
      <c r="J175" s="59">
        <v>99</v>
      </c>
      <c r="K175" s="64" t="s">
        <v>80</v>
      </c>
      <c r="L175" s="31"/>
    </row>
    <row r="176" spans="1:12" ht="14.4" x14ac:dyDescent="0.25">
      <c r="A176" s="34"/>
      <c r="B176" s="34"/>
      <c r="C176" s="37"/>
      <c r="D176" s="72" t="s">
        <v>26</v>
      </c>
      <c r="E176" s="73" t="s">
        <v>171</v>
      </c>
      <c r="F176" s="78">
        <v>90</v>
      </c>
      <c r="G176" s="75">
        <v>22.28</v>
      </c>
      <c r="H176" s="75">
        <v>9.9499999999999993</v>
      </c>
      <c r="I176" s="75">
        <v>7.7</v>
      </c>
      <c r="J176" s="75">
        <v>209.5</v>
      </c>
      <c r="K176" s="74" t="s">
        <v>170</v>
      </c>
      <c r="L176" s="31"/>
    </row>
    <row r="177" spans="1:12" ht="14.4" x14ac:dyDescent="0.25">
      <c r="A177" s="34"/>
      <c r="B177" s="34"/>
      <c r="C177" s="37"/>
      <c r="D177" s="72" t="s">
        <v>27</v>
      </c>
      <c r="E177" s="62" t="s">
        <v>65</v>
      </c>
      <c r="F177" s="64">
        <v>150</v>
      </c>
      <c r="G177" s="64">
        <v>2.93</v>
      </c>
      <c r="H177" s="64">
        <v>4.32</v>
      </c>
      <c r="I177" s="64">
        <v>18.77</v>
      </c>
      <c r="J177" s="64">
        <v>125.64</v>
      </c>
      <c r="K177" s="64" t="s">
        <v>125</v>
      </c>
      <c r="L177" s="31"/>
    </row>
    <row r="178" spans="1:12" ht="14.4" x14ac:dyDescent="0.25">
      <c r="A178" s="34"/>
      <c r="B178" s="34"/>
      <c r="C178" s="37"/>
      <c r="D178" s="72" t="s">
        <v>28</v>
      </c>
      <c r="E178" s="62" t="s">
        <v>92</v>
      </c>
      <c r="F178" s="64">
        <v>200</v>
      </c>
      <c r="G178" s="59">
        <v>0.38</v>
      </c>
      <c r="H178" s="59">
        <v>0</v>
      </c>
      <c r="I178" s="59">
        <v>25.72</v>
      </c>
      <c r="J178" s="59">
        <v>104.4</v>
      </c>
      <c r="K178" s="64" t="s">
        <v>67</v>
      </c>
      <c r="L178" s="31"/>
    </row>
    <row r="179" spans="1:12" ht="14.4" x14ac:dyDescent="0.25">
      <c r="A179" s="34"/>
      <c r="B179" s="34"/>
      <c r="C179" s="37"/>
      <c r="D179" s="72" t="s">
        <v>29</v>
      </c>
      <c r="E179" s="62" t="s">
        <v>49</v>
      </c>
      <c r="F179" s="64">
        <v>30</v>
      </c>
      <c r="G179" s="59">
        <v>2.2799999999999998</v>
      </c>
      <c r="H179" s="59">
        <v>0.24</v>
      </c>
      <c r="I179" s="59">
        <v>14.76</v>
      </c>
      <c r="J179" s="59">
        <v>70.319999999999993</v>
      </c>
      <c r="K179" s="64" t="s">
        <v>55</v>
      </c>
      <c r="L179" s="31"/>
    </row>
    <row r="180" spans="1:12" ht="14.4" x14ac:dyDescent="0.25">
      <c r="A180" s="34"/>
      <c r="B180" s="34"/>
      <c r="C180" s="37"/>
      <c r="D180" s="72" t="s">
        <v>30</v>
      </c>
      <c r="E180" s="41" t="s">
        <v>50</v>
      </c>
      <c r="F180" s="42">
        <v>40</v>
      </c>
      <c r="G180" s="59">
        <v>2.2400000000000002</v>
      </c>
      <c r="H180" s="59">
        <v>0.44</v>
      </c>
      <c r="I180" s="59">
        <v>23.76</v>
      </c>
      <c r="J180" s="59">
        <v>107.96</v>
      </c>
      <c r="K180" s="42" t="s">
        <v>56</v>
      </c>
      <c r="L180" s="31"/>
    </row>
    <row r="181" spans="1:12" ht="14.4" x14ac:dyDescent="0.25">
      <c r="A181" s="34"/>
      <c r="B181" s="34"/>
      <c r="C181" s="37"/>
      <c r="D181" s="21"/>
      <c r="E181" s="32"/>
      <c r="F181" s="31"/>
      <c r="G181" s="31"/>
      <c r="H181" s="31"/>
      <c r="I181" s="31"/>
      <c r="J181" s="31"/>
      <c r="K181" s="31"/>
      <c r="L181" s="31"/>
    </row>
    <row r="182" spans="1:12" ht="14.4" x14ac:dyDescent="0.25">
      <c r="A182" s="97"/>
      <c r="B182" s="97"/>
      <c r="C182" s="98"/>
      <c r="D182" s="99" t="s">
        <v>31</v>
      </c>
      <c r="E182" s="100"/>
      <c r="F182" s="101">
        <f>F174+F175+F176+F177+F178+F179+F180</f>
        <v>780</v>
      </c>
      <c r="G182" s="101">
        <f t="shared" ref="G182:I182" si="17">G174+G175+G176+G177+G178+G179+G180</f>
        <v>32.76</v>
      </c>
      <c r="H182" s="101">
        <f t="shared" si="17"/>
        <v>23.18</v>
      </c>
      <c r="I182" s="101">
        <f t="shared" si="17"/>
        <v>102.45</v>
      </c>
      <c r="J182" s="101">
        <f>J174+J175+J176+J177+J178+J179+J180</f>
        <v>749.45</v>
      </c>
      <c r="K182" s="102"/>
      <c r="L182" s="102"/>
    </row>
    <row r="183" spans="1:12" ht="14.4" x14ac:dyDescent="0.25">
      <c r="A183" s="105">
        <f>A166</f>
        <v>2</v>
      </c>
      <c r="B183" s="105">
        <f>B166</f>
        <v>10</v>
      </c>
      <c r="C183" s="117" t="s">
        <v>4</v>
      </c>
      <c r="D183" s="118"/>
      <c r="E183" s="100"/>
      <c r="F183" s="101">
        <f>F182+F172</f>
        <v>1380</v>
      </c>
      <c r="G183" s="101">
        <f t="shared" ref="G183:I183" si="18">G182+G172</f>
        <v>49.68</v>
      </c>
      <c r="H183" s="101">
        <f t="shared" si="18"/>
        <v>38.93</v>
      </c>
      <c r="I183" s="101">
        <f t="shared" si="18"/>
        <v>183.66</v>
      </c>
      <c r="J183" s="101">
        <f>J182+J172</f>
        <v>1283.6400000000001</v>
      </c>
      <c r="K183" s="102"/>
      <c r="L183" s="103">
        <f>L173+L166</f>
        <v>176.3</v>
      </c>
    </row>
    <row r="184" spans="1:12" ht="16.5" customHeight="1" x14ac:dyDescent="0.25">
      <c r="A184" s="104"/>
      <c r="B184" s="104"/>
      <c r="C184" s="117" t="s">
        <v>5</v>
      </c>
      <c r="D184" s="117"/>
      <c r="E184" s="117"/>
      <c r="F184" s="113">
        <f>(F22+F40+F58+F76+F95+F111+F129+F146+F165+F183)/10</f>
        <v>1337.9</v>
      </c>
      <c r="G184" s="113">
        <f>(G22+G40+G58+G76+G95+G111+G129+G146+G165+G183)/10</f>
        <v>46.063000000000002</v>
      </c>
      <c r="H184" s="113">
        <f>(H22+H40+H58+H76+H95+H111+H129+H146+H165+H183)/10</f>
        <v>44.143000000000001</v>
      </c>
      <c r="I184" s="113">
        <f>(I22+I40+I58+I76+I95+I111+I129+I146+I165+I183)/10</f>
        <v>188.15</v>
      </c>
      <c r="J184" s="113">
        <f>(J22+J40+J58+J76+J95+J111+J129+J146+J165+J183)/10</f>
        <v>1323.8629999999998</v>
      </c>
      <c r="K184" s="97"/>
      <c r="L184" s="112">
        <f>L183</f>
        <v>176.3</v>
      </c>
    </row>
    <row r="185" spans="1:12" x14ac:dyDescent="0.25">
      <c r="A185" s="25"/>
      <c r="B185" s="25"/>
      <c r="C185" s="39"/>
      <c r="D185" s="22"/>
      <c r="E185" s="25"/>
      <c r="F185" s="25"/>
      <c r="G185" s="25"/>
      <c r="H185" s="25"/>
      <c r="I185" s="25"/>
      <c r="J185" s="25"/>
      <c r="K185" s="34"/>
      <c r="L185" s="25"/>
    </row>
  </sheetData>
  <mergeCells count="14">
    <mergeCell ref="H2:J2"/>
    <mergeCell ref="H1:J1"/>
    <mergeCell ref="C1:E1"/>
    <mergeCell ref="C40:D40"/>
    <mergeCell ref="C58:D58"/>
    <mergeCell ref="C76:D76"/>
    <mergeCell ref="C95:D95"/>
    <mergeCell ref="C22:D22"/>
    <mergeCell ref="C184:E184"/>
    <mergeCell ref="C183:D183"/>
    <mergeCell ref="C111:D111"/>
    <mergeCell ref="C129:D129"/>
    <mergeCell ref="C146:D146"/>
    <mergeCell ref="C165:D1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</cp:lastModifiedBy>
  <dcterms:created xsi:type="dcterms:W3CDTF">2022-05-16T14:23:56Z</dcterms:created>
  <dcterms:modified xsi:type="dcterms:W3CDTF">2025-06-23T08:37:06Z</dcterms:modified>
</cp:coreProperties>
</file>